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bmrq2.sharepoint.com/sites/gestionLBMRQ/Documents partages/Comité de gestion/_NOUVEAU PLAN DE CLASSIFICATION/CALENDRIERS (par année)/2025/Séries/"/>
    </mc:Choice>
  </mc:AlternateContent>
  <xr:revisionPtr revIDLastSave="269" documentId="8_{6BD4FB49-E498-46D1-8A82-79B0553C14B1}" xr6:coauthVersionLast="47" xr6:coauthVersionMax="47" xr10:uidLastSave="{4F4A282A-6CC9-4C53-B822-F0CD2570978D}"/>
  <bookViews>
    <workbookView xWindow="-120" yWindow="-120" windowWidth="29040" windowHeight="15720" xr2:uid="{04AC3884-73F3-4E91-A476-D8C1CA4438CD}"/>
  </bookViews>
  <sheets>
    <sheet name="9UA" sheetId="1" r:id="rId1"/>
    <sheet name="11UA" sheetId="2" r:id="rId2"/>
    <sheet name="13UA" sheetId="3" r:id="rId3"/>
    <sheet name="15UA" sheetId="4" r:id="rId4"/>
    <sheet name="18UA" sheetId="5" r:id="rId5"/>
  </sheets>
  <externalReferences>
    <externalReference r:id="rId6"/>
  </externalReferences>
  <definedNames>
    <definedName name="ANYE">[1]INFOS!$B$1</definedName>
    <definedName name="NBAP11">'[1]11UA'!$B$3</definedName>
    <definedName name="NBAP13">'[1]13UA'!$B$3</definedName>
    <definedName name="NBAP15">'[1]15UA'!$B$3</definedName>
    <definedName name="NBAP18">'[1]18UA'!$B$3</definedName>
    <definedName name="NBAPJR">[1]JRA!$B$3</definedName>
    <definedName name="NBAV11">'[1]11UA'!$B$2</definedName>
    <definedName name="NBAV13">'[1]13UA'!$B$2</definedName>
    <definedName name="NBAV15">'[1]15UA'!$B$2</definedName>
    <definedName name="NBAV18">'[1]18UA'!$B$2</definedName>
    <definedName name="NBAVJR">[1]JRA!$B$2</definedName>
    <definedName name="RNR">[1]INFOS!$A$8</definedName>
    <definedName name="RPAP11">'[1]11UA'!$C$3</definedName>
    <definedName name="RPAP13">'[1]13UA'!$C$3</definedName>
    <definedName name="RPAP15">'[1]15UA'!$C$3</definedName>
    <definedName name="RPAP18">'[1]18UA'!$C$3</definedName>
    <definedName name="RPAPJR">[1]JRA!$C$3</definedName>
    <definedName name="RPAV11">'[1]11UA'!$C$2</definedName>
    <definedName name="RPAV13">'[1]13UA'!$C$2</definedName>
    <definedName name="RPAV15">'[1]15UA'!$C$2</definedName>
    <definedName name="RPAV18">'[1]18UA'!$C$2</definedName>
    <definedName name="RPAVJR">[1]JRA!$C$2</definedName>
    <definedName name="TROP">[1]INFOS!$A$7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5" l="1"/>
  <c r="L14" i="5" s="1"/>
  <c r="K13" i="5"/>
  <c r="L13" i="5" s="1"/>
  <c r="K15" i="5"/>
  <c r="L15" i="5" s="1"/>
  <c r="K12" i="5"/>
  <c r="L12" i="5" s="1"/>
  <c r="K10" i="5"/>
  <c r="L10" i="5" s="1"/>
  <c r="K9" i="5"/>
  <c r="L9" i="5" s="1"/>
  <c r="K11" i="5"/>
  <c r="L11" i="5" s="1"/>
  <c r="K8" i="5"/>
  <c r="L8" i="5" s="1"/>
  <c r="K7" i="5"/>
  <c r="L7" i="5" s="1"/>
  <c r="K6" i="5"/>
  <c r="L6" i="5" s="1"/>
  <c r="K5" i="5"/>
  <c r="L5" i="5" s="1"/>
  <c r="K4" i="5"/>
  <c r="L4" i="5" s="1"/>
  <c r="K3" i="5"/>
  <c r="L3" i="5" s="1"/>
  <c r="K24" i="4"/>
  <c r="L24" i="4" s="1"/>
  <c r="K23" i="4"/>
  <c r="L23" i="4" s="1"/>
  <c r="K22" i="4"/>
  <c r="L22" i="4" s="1"/>
  <c r="L21" i="4"/>
  <c r="K21" i="4"/>
  <c r="K20" i="4"/>
  <c r="L20" i="4" s="1"/>
  <c r="K19" i="4"/>
  <c r="L19" i="4" s="1"/>
  <c r="K18" i="4"/>
  <c r="L18" i="4" s="1"/>
  <c r="K17" i="4"/>
  <c r="L17" i="4" s="1"/>
  <c r="K16" i="4"/>
  <c r="L16" i="4" s="1"/>
  <c r="K15" i="4"/>
  <c r="L15" i="4" s="1"/>
  <c r="K12" i="4"/>
  <c r="L12" i="4" s="1"/>
  <c r="K11" i="4"/>
  <c r="L11" i="4" s="1"/>
  <c r="L10" i="4"/>
  <c r="K10" i="4"/>
  <c r="L9" i="4"/>
  <c r="K9" i="4"/>
  <c r="K8" i="4"/>
  <c r="L8" i="4" s="1"/>
  <c r="K7" i="4"/>
  <c r="L7" i="4" s="1"/>
  <c r="K6" i="4"/>
  <c r="L6" i="4" s="1"/>
  <c r="K5" i="4"/>
  <c r="L5" i="4" s="1"/>
  <c r="K4" i="4"/>
  <c r="L4" i="4" s="1"/>
  <c r="K3" i="4"/>
  <c r="L3" i="4" s="1"/>
  <c r="K29" i="3"/>
  <c r="L29" i="3" s="1"/>
  <c r="K27" i="3"/>
  <c r="L27" i="3" s="1"/>
  <c r="K28" i="3"/>
  <c r="L28" i="3" s="1"/>
  <c r="K26" i="3"/>
  <c r="L26" i="3" s="1"/>
  <c r="K25" i="3"/>
  <c r="L25" i="3" s="1"/>
  <c r="K24" i="3"/>
  <c r="L24" i="3" s="1"/>
  <c r="K23" i="3"/>
  <c r="L23" i="3" s="1"/>
  <c r="K22" i="3"/>
  <c r="L22" i="3" s="1"/>
  <c r="K21" i="3"/>
  <c r="L21" i="3" s="1"/>
  <c r="K20" i="3"/>
  <c r="L20" i="3" s="1"/>
  <c r="K19" i="3"/>
  <c r="L19" i="3" s="1"/>
  <c r="K18" i="3"/>
  <c r="L18" i="3" s="1"/>
  <c r="K14" i="3"/>
  <c r="L14" i="3" s="1"/>
  <c r="K13" i="3"/>
  <c r="L13" i="3" s="1"/>
  <c r="K12" i="3"/>
  <c r="L12" i="3" s="1"/>
  <c r="K11" i="3"/>
  <c r="L11" i="3" s="1"/>
  <c r="K10" i="3"/>
  <c r="L10" i="3" s="1"/>
  <c r="K9" i="3"/>
  <c r="L9" i="3" s="1"/>
  <c r="K8" i="3"/>
  <c r="L8" i="3" s="1"/>
  <c r="K7" i="3"/>
  <c r="L7" i="3" s="1"/>
  <c r="K5" i="3"/>
  <c r="L5" i="3" s="1"/>
  <c r="K6" i="3"/>
  <c r="L6" i="3" s="1"/>
  <c r="K4" i="3"/>
  <c r="L4" i="3" s="1"/>
  <c r="K3" i="3"/>
  <c r="L3" i="3" s="1"/>
  <c r="J35" i="1"/>
  <c r="K35" i="1" s="1"/>
  <c r="J34" i="1"/>
  <c r="J33" i="1"/>
  <c r="K33" i="1" s="1"/>
  <c r="J32" i="1"/>
  <c r="K32" i="1" s="1"/>
  <c r="J31" i="1"/>
  <c r="J30" i="1"/>
  <c r="J29" i="1"/>
  <c r="K29" i="1" s="1"/>
  <c r="J28" i="1"/>
  <c r="K28" i="1" s="1"/>
  <c r="J27" i="1"/>
  <c r="K27" i="1" s="1"/>
  <c r="J26" i="1"/>
  <c r="J25" i="1"/>
  <c r="K25" i="1" s="1"/>
  <c r="J24" i="1"/>
  <c r="K24" i="1" s="1"/>
  <c r="J23" i="1"/>
  <c r="K23" i="1" s="1"/>
  <c r="J19" i="1"/>
  <c r="J18" i="1"/>
  <c r="K18" i="1" s="1"/>
  <c r="J17" i="1"/>
  <c r="J16" i="1"/>
  <c r="K16" i="1" s="1"/>
  <c r="J15" i="1"/>
  <c r="K15" i="1" s="1"/>
  <c r="J14" i="1"/>
  <c r="K14" i="1" s="1"/>
  <c r="J13" i="1"/>
  <c r="K13" i="1" s="1"/>
  <c r="J12" i="1"/>
  <c r="K12" i="1" s="1"/>
  <c r="J11" i="1"/>
  <c r="J10" i="1"/>
  <c r="J9" i="1"/>
  <c r="J8" i="1"/>
  <c r="J7" i="1"/>
  <c r="J6" i="1"/>
  <c r="K6" i="1" s="1"/>
  <c r="J5" i="1"/>
  <c r="K5" i="1" s="1"/>
  <c r="J4" i="1"/>
  <c r="K4" i="1" s="1"/>
  <c r="J3" i="1"/>
  <c r="K3" i="1" s="1"/>
  <c r="K33" i="2"/>
  <c r="L33" i="2" s="1"/>
  <c r="K32" i="2"/>
  <c r="L32" i="2" s="1"/>
  <c r="K31" i="2"/>
  <c r="L31" i="2" s="1"/>
  <c r="K30" i="2"/>
  <c r="L30" i="2" s="1"/>
  <c r="K28" i="2"/>
  <c r="L28" i="2" s="1"/>
  <c r="K29" i="2"/>
  <c r="L29" i="2" s="1"/>
  <c r="K27" i="2"/>
  <c r="L27" i="2" s="1"/>
  <c r="K26" i="2"/>
  <c r="L26" i="2" s="1"/>
  <c r="K25" i="2"/>
  <c r="L25" i="2" s="1"/>
  <c r="K24" i="2"/>
  <c r="L24" i="2" s="1"/>
  <c r="K23" i="2"/>
  <c r="L23" i="2" s="1"/>
  <c r="K22" i="2"/>
  <c r="L22" i="2" s="1"/>
  <c r="K21" i="2"/>
  <c r="L21" i="2" s="1"/>
  <c r="K20" i="2"/>
  <c r="L20" i="2" s="1"/>
  <c r="K16" i="2"/>
  <c r="L16" i="2" s="1"/>
  <c r="K15" i="2"/>
  <c r="L15" i="2" s="1"/>
  <c r="K14" i="2"/>
  <c r="L14" i="2" s="1"/>
  <c r="K13" i="2"/>
  <c r="L13" i="2" s="1"/>
  <c r="K11" i="2"/>
  <c r="L11" i="2" s="1"/>
  <c r="K12" i="2"/>
  <c r="L12" i="2" s="1"/>
  <c r="K10" i="2"/>
  <c r="L10" i="2" s="1"/>
  <c r="K8" i="2"/>
  <c r="L8" i="2" s="1"/>
  <c r="K9" i="2"/>
  <c r="L9" i="2" s="1"/>
  <c r="K7" i="2"/>
  <c r="L7" i="2" s="1"/>
  <c r="K6" i="2"/>
  <c r="L6" i="2" s="1"/>
  <c r="K5" i="2"/>
  <c r="L5" i="2" s="1"/>
  <c r="K4" i="2"/>
  <c r="L4" i="2" s="1"/>
  <c r="K3" i="2"/>
  <c r="L3" i="2" s="1"/>
  <c r="K34" i="1"/>
  <c r="K31" i="1"/>
  <c r="K30" i="1"/>
  <c r="K26" i="1"/>
  <c r="K10" i="1"/>
  <c r="K7" i="1"/>
  <c r="K19" i="1"/>
  <c r="K17" i="1"/>
  <c r="K11" i="1"/>
  <c r="K9" i="1"/>
  <c r="K8" i="1"/>
</calcChain>
</file>

<file path=xl/sharedStrings.xml><?xml version="1.0" encoding="utf-8"?>
<sst xmlns="http://schemas.openxmlformats.org/spreadsheetml/2006/main" count="628" uniqueCount="403">
  <si>
    <t>Équipe</t>
  </si>
  <si>
    <t>VOILIERS - 9U - A - Masculin - BEAUPORT</t>
  </si>
  <si>
    <t>.833</t>
  </si>
  <si>
    <t>12.20</t>
  </si>
  <si>
    <t>6.40</t>
  </si>
  <si>
    <t>AS - 9U - A - Masculin - GRAND PORTNEUF</t>
  </si>
  <si>
    <t>.778</t>
  </si>
  <si>
    <t>12.50</t>
  </si>
  <si>
    <t>7.17</t>
  </si>
  <si>
    <t>ROYALS - 9U - A - Masculin - BEAUPORT</t>
  </si>
  <si>
    <t>.765</t>
  </si>
  <si>
    <t>11.82</t>
  </si>
  <si>
    <t>7.65</t>
  </si>
  <si>
    <t>PATRIOTES 2 - 9U - A - Masculin - NOROÎT</t>
  </si>
  <si>
    <t>.714</t>
  </si>
  <si>
    <t>12.07</t>
  </si>
  <si>
    <t>8.86</t>
  </si>
  <si>
    <t>BLUESOX - 9U - A - Masculin - CHARLESBOURG</t>
  </si>
  <si>
    <t>.706</t>
  </si>
  <si>
    <t>13.06</t>
  </si>
  <si>
    <t>7.47</t>
  </si>
  <si>
    <t>RIVERAINS 1 - 9U - A - Masculin - HAUTE ST-CHARLES</t>
  </si>
  <si>
    <t>.632</t>
  </si>
  <si>
    <t>10.53</t>
  </si>
  <si>
    <t>8.95</t>
  </si>
  <si>
    <t>ALOUETTES 3 - 9U - A - Masculin - CHARLESBOURG</t>
  </si>
  <si>
    <t>.588</t>
  </si>
  <si>
    <t>12.06</t>
  </si>
  <si>
    <t>12.29</t>
  </si>
  <si>
    <t>CASCADES - 9U - A - Masculin - BEAUPORT</t>
  </si>
  <si>
    <t>.533</t>
  </si>
  <si>
    <t>13.67</t>
  </si>
  <si>
    <t>10.80</t>
  </si>
  <si>
    <t>PATRIOTES 1 - 9U - A - Masculin - NOROÎT</t>
  </si>
  <si>
    <t>.529</t>
  </si>
  <si>
    <t>8.76</t>
  </si>
  <si>
    <t>9.59</t>
  </si>
  <si>
    <t>RIVERAINS 2 - 9U - A - Masculin - HAUTE ST-CHARLES</t>
  </si>
  <si>
    <t>.500</t>
  </si>
  <si>
    <t>9.56</t>
  </si>
  <si>
    <t>9.28</t>
  </si>
  <si>
    <t>HARFANGS - 9U - A - Masculin - BEAUPORT</t>
  </si>
  <si>
    <t>10.00</t>
  </si>
  <si>
    <t>9.14</t>
  </si>
  <si>
    <t>PATRIOTES 3 - 9U - A - Masculin - NOROÎT</t>
  </si>
  <si>
    <t>.375</t>
  </si>
  <si>
    <t>7.56</t>
  </si>
  <si>
    <t>9.50</t>
  </si>
  <si>
    <t>CAPITALES 1 - 9U - A - Masculin - QUÉBEC</t>
  </si>
  <si>
    <t>.286</t>
  </si>
  <si>
    <t>4.86</t>
  </si>
  <si>
    <t>10.07</t>
  </si>
  <si>
    <t>ALOUETTES 2 - 9U - A - Masculin - CHARLESBOURG</t>
  </si>
  <si>
    <t>.278</t>
  </si>
  <si>
    <t>11.17</t>
  </si>
  <si>
    <t>13.72</t>
  </si>
  <si>
    <t>ALOUETTES 1 - 9U - A - Masculin - CHARLESBOURG</t>
  </si>
  <si>
    <t>.214</t>
  </si>
  <si>
    <t>7.93</t>
  </si>
  <si>
    <t>13.14</t>
  </si>
  <si>
    <t>CAPITALES 2 - 9U - A - MASCULIN - QUÉBEC</t>
  </si>
  <si>
    <t>.156</t>
  </si>
  <si>
    <t>7.19</t>
  </si>
  <si>
    <t>13.25</t>
  </si>
  <si>
    <t>BOMBARDIERS - 9U - A - Masculin - VBAL</t>
  </si>
  <si>
    <t>.059</t>
  </si>
  <si>
    <t>3.47</t>
  </si>
  <si>
    <t>JAYS - 9U - A - MASCULIN - SUD DE LA BEAUCE</t>
  </si>
  <si>
    <t>.923</t>
  </si>
  <si>
    <t>13.62</t>
  </si>
  <si>
    <t>6.77</t>
  </si>
  <si>
    <t>TITANS 2 - 9U - A - MASCULIN - CHAUDIÈRE-OUEST</t>
  </si>
  <si>
    <t>.906</t>
  </si>
  <si>
    <t>13.69</t>
  </si>
  <si>
    <t>8.56</t>
  </si>
  <si>
    <t>TITANS 1 - 9U - A - MASCULIN - CHAUDIÈRE-OUEST</t>
  </si>
  <si>
    <t>.700</t>
  </si>
  <si>
    <t>10.93</t>
  </si>
  <si>
    <t>7.87</t>
  </si>
  <si>
    <t>AMBASSADEURS 1 - 9U - A - Masculin - DESJARDINS</t>
  </si>
  <si>
    <t>.600</t>
  </si>
  <si>
    <t>8.93</t>
  </si>
  <si>
    <t>6.93</t>
  </si>
  <si>
    <t>ARTILLEURS 1 - 9U - A - Masculin - LÉVIS-CENTRE</t>
  </si>
  <si>
    <t>.583</t>
  </si>
  <si>
    <t>12.58</t>
  </si>
  <si>
    <t>9.42</t>
  </si>
  <si>
    <t>TOROS 1 - 9U - A - Masculin - LOTBINIÈRE</t>
  </si>
  <si>
    <t>.531</t>
  </si>
  <si>
    <t>10.31</t>
  </si>
  <si>
    <t>9.88</t>
  </si>
  <si>
    <t>CARDINALS 1 - 9U - A - Masculin - BEAUCE CENTRE</t>
  </si>
  <si>
    <t>.471</t>
  </si>
  <si>
    <t>10.71</t>
  </si>
  <si>
    <t>ARTILLEURS 2 - 9U - A - Masculin - LÉVIS-CENTRE</t>
  </si>
  <si>
    <t>.464</t>
  </si>
  <si>
    <t>10.29</t>
  </si>
  <si>
    <t>12.14</t>
  </si>
  <si>
    <t>AMBASSADEURS 2 - 9U - A - Masculin - DESJARDINS</t>
  </si>
  <si>
    <t>.367</t>
  </si>
  <si>
    <t>9.33</t>
  </si>
  <si>
    <t>11.33</t>
  </si>
  <si>
    <t>TOROS 2 - 9U - A - MASCULIN - LOTBINIÈRE</t>
  </si>
  <si>
    <t>.300</t>
  </si>
  <si>
    <t>9.80</t>
  </si>
  <si>
    <t>PIRATES - 9U - A - Masculin - THETFORD</t>
  </si>
  <si>
    <t>6.71</t>
  </si>
  <si>
    <t>11.93</t>
  </si>
  <si>
    <t>VIKINGS - 9U - A - Masculin - CÔTE-DU-SUD</t>
  </si>
  <si>
    <t>.200</t>
  </si>
  <si>
    <t>11.67</t>
  </si>
  <si>
    <t>TORRENT - 9U - A - MASCULIN - BEAUCE-NORD</t>
  </si>
  <si>
    <t>.154</t>
  </si>
  <si>
    <t>7.69</t>
  </si>
  <si>
    <t>12.92</t>
  </si>
  <si>
    <t>9UA - CHAUDIÈRE-APPALACHES</t>
  </si>
  <si>
    <t>MJ</t>
  </si>
  <si>
    <t>V</t>
  </si>
  <si>
    <t>D</t>
  </si>
  <si>
    <t>N</t>
  </si>
  <si>
    <t>PTS</t>
  </si>
  <si>
    <t>%PTS</t>
  </si>
  <si>
    <t>PP</t>
  </si>
  <si>
    <t>PC</t>
  </si>
  <si>
    <t>PP/MJ</t>
  </si>
  <si>
    <t>PC/MJ</t>
  </si>
  <si>
    <t>ROYALS - 11U - A - Masculin - BEAUPORT</t>
  </si>
  <si>
    <t>.733</t>
  </si>
  <si>
    <t>9.47</t>
  </si>
  <si>
    <t>7.53</t>
  </si>
  <si>
    <t>PATRIOTES 2 - 11U - A - Masculin - NOROÎT</t>
  </si>
  <si>
    <t>10.86</t>
  </si>
  <si>
    <t>6.86</t>
  </si>
  <si>
    <t>BOMBARDIERS - 11U - A - Masculin - VBAL</t>
  </si>
  <si>
    <t>.694</t>
  </si>
  <si>
    <t>9.89</t>
  </si>
  <si>
    <t>7.83</t>
  </si>
  <si>
    <t>AS - 11U - A - Masculin - GRAND PORTNEUF</t>
  </si>
  <si>
    <t>9.07</t>
  </si>
  <si>
    <t>7.73</t>
  </si>
  <si>
    <t>RIVERAINS 2 - 11U - A - Masculin - HAUTE ST-CHARLES</t>
  </si>
  <si>
    <t>.594</t>
  </si>
  <si>
    <t>7.81</t>
  </si>
  <si>
    <t>6.94</t>
  </si>
  <si>
    <t>PATRIOTES 1 - 11U - A - Masculin - NOROÎT</t>
  </si>
  <si>
    <t>.563</t>
  </si>
  <si>
    <t>8.25</t>
  </si>
  <si>
    <t>8.19</t>
  </si>
  <si>
    <t>CASCADES - 11U - A - Masculin - BEAUPORT</t>
  </si>
  <si>
    <t>10.50</t>
  </si>
  <si>
    <t>9.44</t>
  </si>
  <si>
    <t>VOILIERS - 11U - A - Masculin - BEAUPORT</t>
  </si>
  <si>
    <t>6.88</t>
  </si>
  <si>
    <t>ALOUETTES 2 - 11U - A - Masculin - CHARLESBOURG</t>
  </si>
  <si>
    <t>7.35</t>
  </si>
  <si>
    <t>7.41</t>
  </si>
  <si>
    <t>ALOUETTES 3 - 11U - A - Masculin - CHARLESBOURG</t>
  </si>
  <si>
    <t>6.59</t>
  </si>
  <si>
    <t>7.76</t>
  </si>
  <si>
    <t>ALOUETTES 1 - 11U - A - Masculin - CHARLESBOURG</t>
  </si>
  <si>
    <t>.389</t>
  </si>
  <si>
    <t>6.61</t>
  </si>
  <si>
    <t>8.28</t>
  </si>
  <si>
    <t>RIVERAINS 1 - 11U - A - Masculin - HAUTE ST-CHARLES</t>
  </si>
  <si>
    <t>.382</t>
  </si>
  <si>
    <t>7.59</t>
  </si>
  <si>
    <t>8.41</t>
  </si>
  <si>
    <t>CAPITALES 2 - 11U - A - Masculin - QUÉBEC</t>
  </si>
  <si>
    <t>.250</t>
  </si>
  <si>
    <t>6.44</t>
  </si>
  <si>
    <t>9.81</t>
  </si>
  <si>
    <t>CAPITALES 1 - 11U - A - Masculin - QUÉBEC</t>
  </si>
  <si>
    <t>.100</t>
  </si>
  <si>
    <t>5.87</t>
  </si>
  <si>
    <t>CARDINALS 1 - 11U - A - Masculin - BEAUCE CENTRE</t>
  </si>
  <si>
    <t>.971</t>
  </si>
  <si>
    <t>12.59</t>
  </si>
  <si>
    <t>5.35</t>
  </si>
  <si>
    <t>TOROS 2 - 11U - A - MASCULIN - LOTBINIÈRE</t>
  </si>
  <si>
    <t>10.82</t>
  </si>
  <si>
    <t>AMBASSADEURS 1 - 11U - A - Masculin - DESJARDINS</t>
  </si>
  <si>
    <t>.676</t>
  </si>
  <si>
    <t>11.35</t>
  </si>
  <si>
    <t>9.06</t>
  </si>
  <si>
    <t>VIKINGS - 11U - A - Masculin - CÔTE-DU-SUD</t>
  </si>
  <si>
    <t>.656</t>
  </si>
  <si>
    <t>8.06</t>
  </si>
  <si>
    <t>TOROS 1 - 11U - A - Masculin - LOTBINIÈRE</t>
  </si>
  <si>
    <t>.633</t>
  </si>
  <si>
    <t>10.13</t>
  </si>
  <si>
    <t>JAYS - 11U - A - MASCULIN - SUD DE LA BEAUCE</t>
  </si>
  <si>
    <t>.571</t>
  </si>
  <si>
    <t>5.50</t>
  </si>
  <si>
    <t>TITANS 2 - 11U - A - Masculin - CHAUDIÈRE-OUEST</t>
  </si>
  <si>
    <t>10.54</t>
  </si>
  <si>
    <t>8.46</t>
  </si>
  <si>
    <t>TITANS 1 - 11U - A - Masculin - CHAUDIÈRE-OUEST</t>
  </si>
  <si>
    <t>.433</t>
  </si>
  <si>
    <t>7.27</t>
  </si>
  <si>
    <t>AMBASSADEURS 2 - 11U - A - Masculin - DESJARDINS</t>
  </si>
  <si>
    <t>7.38</t>
  </si>
  <si>
    <t>TORRENT 1 - 11U - A - MASCULIN - BEAUCE-NORD</t>
  </si>
  <si>
    <t>7.50</t>
  </si>
  <si>
    <t>10.25</t>
  </si>
  <si>
    <t>PIRATES - 11U - A - Masculin - THETFORD</t>
  </si>
  <si>
    <t>.344</t>
  </si>
  <si>
    <t>6.19</t>
  </si>
  <si>
    <t>9.94</t>
  </si>
  <si>
    <t>ARTILLEURS 2 - 11U - A - Masculin - LÉVIS-CENTRE</t>
  </si>
  <si>
    <t>.267</t>
  </si>
  <si>
    <t>6.53</t>
  </si>
  <si>
    <t>9.60</t>
  </si>
  <si>
    <t>ARTILLEURS 1 - 11U - A - Masculin - LÉVIS-CENTRE</t>
  </si>
  <si>
    <t>TORRENT 2 - 11U - A - MASCULIN - BEAUCE-NORD</t>
  </si>
  <si>
    <t>6.63</t>
  </si>
  <si>
    <t>ALOUETTES 1 - 13U - A - Masculin - CHARLESBOURG</t>
  </si>
  <si>
    <t>1.000</t>
  </si>
  <si>
    <t>5.56</t>
  </si>
  <si>
    <t>PATRIOTES 2 - 13U - A - Masculin - NOROIT</t>
  </si>
  <si>
    <t>.769</t>
  </si>
  <si>
    <t>9.00</t>
  </si>
  <si>
    <t>7.23</t>
  </si>
  <si>
    <t>RIVERAINS 1 - 13U - A - Masculin - HAUTE ST-CHARLES</t>
  </si>
  <si>
    <t>8.47</t>
  </si>
  <si>
    <t>BOMBARDIERS - 13U - A - Masculin - VBAL</t>
  </si>
  <si>
    <t>.607</t>
  </si>
  <si>
    <t>8.57</t>
  </si>
  <si>
    <t>6.79</t>
  </si>
  <si>
    <t>PATRIOTES 1 - 13U - A - Masculin - NOROIT</t>
  </si>
  <si>
    <t>.577</t>
  </si>
  <si>
    <t>8.69</t>
  </si>
  <si>
    <t>CAPITALES 1 - 13U - A - Masculin - QUÉBEC</t>
  </si>
  <si>
    <t>ALOUETTES 2 - 13U - A - Masculin - CHARLESBOURG</t>
  </si>
  <si>
    <t>7.64</t>
  </si>
  <si>
    <t>8.21</t>
  </si>
  <si>
    <t>RIVERAINS 2 - 13U - A - Masculin - HAUTE ST-CHARLES</t>
  </si>
  <si>
    <t>.400</t>
  </si>
  <si>
    <t>7.07</t>
  </si>
  <si>
    <t>ROYALS - 13U - A - Masculin - BEAUPORT</t>
  </si>
  <si>
    <t>.393</t>
  </si>
  <si>
    <t>7.57</t>
  </si>
  <si>
    <t>7.79</t>
  </si>
  <si>
    <t>CASCADES - 13U - A - Masculin - BEAUPORT</t>
  </si>
  <si>
    <t>7.21</t>
  </si>
  <si>
    <t>CAPITALES 2 - 13U - A - Masculin - QUÉBEC</t>
  </si>
  <si>
    <t>.139</t>
  </si>
  <si>
    <t>6.39</t>
  </si>
  <si>
    <t>8.78</t>
  </si>
  <si>
    <t>AS - 13U - A - Masculin - GRAND PORTNEUF</t>
  </si>
  <si>
    <t>.125</t>
  </si>
  <si>
    <t>TOROS - 13U - A - Masculin - LOTBINIÈRE</t>
  </si>
  <si>
    <t>7.14</t>
  </si>
  <si>
    <t>5.86</t>
  </si>
  <si>
    <t>PIRATES - 13U - A - Masculin - THETFORD</t>
  </si>
  <si>
    <t>VIKINGS - 13U - A - Masculin - CÔTE-DU-SUD</t>
  </si>
  <si>
    <t>.625</t>
  </si>
  <si>
    <t>7.31</t>
  </si>
  <si>
    <t>6.56</t>
  </si>
  <si>
    <t>JAYS - 13U - A - MASCULIN - SUD DE LA BEAUCE</t>
  </si>
  <si>
    <t>8.73</t>
  </si>
  <si>
    <t>9.27</t>
  </si>
  <si>
    <t>TORRENT - 13U - A - MASCULIN - BEAUCE-NORD</t>
  </si>
  <si>
    <t>CARDINALS 1 - 13U - A - Masculin - BEAUCE CENTRE</t>
  </si>
  <si>
    <t>7.13</t>
  </si>
  <si>
    <t>8.00</t>
  </si>
  <si>
    <t>TITANS 1 - 13U - A - Masculin - CHAUDIÈRE-OUEST</t>
  </si>
  <si>
    <t>8.13</t>
  </si>
  <si>
    <t>7.00</t>
  </si>
  <si>
    <t>ARTILLEURS 1 - 13U - A - Masculin - LÉVIS-CENTRE</t>
  </si>
  <si>
    <t>7.67</t>
  </si>
  <si>
    <t>ARTILLEURS 2 - 13U - A - Masculin - LÉVIS-CENTRE</t>
  </si>
  <si>
    <t>8.18</t>
  </si>
  <si>
    <t>AMBASSADEURS 2 - 13U - A - Masculin - DESJARDINS</t>
  </si>
  <si>
    <t>.346</t>
  </si>
  <si>
    <t>8.08</t>
  </si>
  <si>
    <t>8.62</t>
  </si>
  <si>
    <t>TITANS 2 - 13U - A - Masculin - CHAUDIÈRE-OUEST</t>
  </si>
  <si>
    <t>.321</t>
  </si>
  <si>
    <t>5.79</t>
  </si>
  <si>
    <t>6.21</t>
  </si>
  <si>
    <t>AMBASSADEURS 1 - 13U - A - Masculin - DESJARDINS</t>
  </si>
  <si>
    <t>RIVERAINS 2 - 15U - A - Masculin - HAUTE ST-CHARLES</t>
  </si>
  <si>
    <t>.792</t>
  </si>
  <si>
    <t>10.17</t>
  </si>
  <si>
    <t>6.58</t>
  </si>
  <si>
    <t>CAPITALES 1 - 15U - A - Masculin - QUÉBEC</t>
  </si>
  <si>
    <t>6.46</t>
  </si>
  <si>
    <t>ALOUETTES - 15U - A - Masculin - CHARLESBOURG</t>
  </si>
  <si>
    <t>9.53</t>
  </si>
  <si>
    <t>6.00</t>
  </si>
  <si>
    <t>PATRIOTES 2 - 15U - A - Masculin - NOROÎT</t>
  </si>
  <si>
    <t>.643</t>
  </si>
  <si>
    <t>9.57</t>
  </si>
  <si>
    <t>PATRIOTES 1 - 15U - A - Masculin - NOROÎT</t>
  </si>
  <si>
    <t>8.14</t>
  </si>
  <si>
    <t>8.29</t>
  </si>
  <si>
    <t>RIVERAINS 1 - 15U - A - Masculin - HAUTE ST-CHARLES</t>
  </si>
  <si>
    <t>.467</t>
  </si>
  <si>
    <t>7.33</t>
  </si>
  <si>
    <t>8.20</t>
  </si>
  <si>
    <t>ROYALS - 15U - A - Masculin - BEAUPORT</t>
  </si>
  <si>
    <t>.333</t>
  </si>
  <si>
    <t>7.80</t>
  </si>
  <si>
    <t>AS - 15U - A - Masculin - GRAND PORTNEUF</t>
  </si>
  <si>
    <t>9.43</t>
  </si>
  <si>
    <t>BOMBARDIERS - 15U - A - Masculin - VBAL</t>
  </si>
  <si>
    <t>5.94</t>
  </si>
  <si>
    <t>9.19</t>
  </si>
  <si>
    <t>CAPITALES 2 - 15U - A - Masculin - QUÉBEC</t>
  </si>
  <si>
    <t>6.14</t>
  </si>
  <si>
    <t>TOROS - 15U - A - Masculin - LOTBINIÈRE</t>
  </si>
  <si>
    <t>.933</t>
  </si>
  <si>
    <t>9.67</t>
  </si>
  <si>
    <t>5.47</t>
  </si>
  <si>
    <t>AMBASSADEURS 1 - 15U - A - Masculin - DESJARDINS</t>
  </si>
  <si>
    <t>.857</t>
  </si>
  <si>
    <t>10.21</t>
  </si>
  <si>
    <t>6.07</t>
  </si>
  <si>
    <t>TITANS 1 - 15U - A - Masculin - CHAUDIÈRE-OUEST</t>
  </si>
  <si>
    <t>.692</t>
  </si>
  <si>
    <t>4.38</t>
  </si>
  <si>
    <t>PIRATES - 15U - A - Masculin - THETFORD</t>
  </si>
  <si>
    <t>.679</t>
  </si>
  <si>
    <t>9.29</t>
  </si>
  <si>
    <t>JAYS - 15U - A - MASCULIN - SUD DE LA BEAUCE</t>
  </si>
  <si>
    <t>9.22</t>
  </si>
  <si>
    <t>CARDINALS 1 - 15U - A - Masculin - BEAUCE CENTRE</t>
  </si>
  <si>
    <t>9.18</t>
  </si>
  <si>
    <t>AMBASSADEURS 2 - 15U - A - Masculin - DESJARDINS</t>
  </si>
  <si>
    <t>.308</t>
  </si>
  <si>
    <t>8.85</t>
  </si>
  <si>
    <t>ARTILLEURS 1 - 15U - A - Masculin - LÉVIS-CENTRE</t>
  </si>
  <si>
    <t>.281</t>
  </si>
  <si>
    <t>8.50</t>
  </si>
  <si>
    <t>11.06</t>
  </si>
  <si>
    <t>TORRENT - 15U - A - MASCULIN - BEAUCE-NORD</t>
  </si>
  <si>
    <t>.233</t>
  </si>
  <si>
    <t>6.67</t>
  </si>
  <si>
    <t>ARTILLEURS 2 - 15U - A - Masculin - LÉVIS-CENTRE</t>
  </si>
  <si>
    <t>.115</t>
  </si>
  <si>
    <t>6.92</t>
  </si>
  <si>
    <t>12.08</t>
  </si>
  <si>
    <t>TITANS 1 - 18U - A - Masculin - CHAUDIÈRE-OUEST</t>
  </si>
  <si>
    <t>9.23</t>
  </si>
  <si>
    <t>4.62</t>
  </si>
  <si>
    <t>ALOUETTES - 18U - A - Masculin - CHARLESBOURG</t>
  </si>
  <si>
    <t>.719</t>
  </si>
  <si>
    <t>6.06</t>
  </si>
  <si>
    <t>PATRIOTES 1 - 18U - A - Masculin - NOROÎT</t>
  </si>
  <si>
    <t>6.29</t>
  </si>
  <si>
    <t>AMBASSADEURS 1 - 18U - A - Masculin - DESJARDINS</t>
  </si>
  <si>
    <t>4.93</t>
  </si>
  <si>
    <t>CAPITALES - 18U - A - Masculin - QUÉBEC</t>
  </si>
  <si>
    <t>8.36</t>
  </si>
  <si>
    <t>6.43</t>
  </si>
  <si>
    <t>ARTILLEURS - 18U - A - Masculin - LÉVIS-CENTRE</t>
  </si>
  <si>
    <t>7.36</t>
  </si>
  <si>
    <t>5.71</t>
  </si>
  <si>
    <t>ROYALS - 18U - A - Masculin - BEAUPORT</t>
  </si>
  <si>
    <t>ORIOLES 2 - 18U - A - Masculin - BEAUCE-APPALACHES</t>
  </si>
  <si>
    <t>AS - 18U - A - Masculin - GRAND PORTNEUF</t>
  </si>
  <si>
    <t>.417</t>
  </si>
  <si>
    <t>6.50</t>
  </si>
  <si>
    <t>8.75</t>
  </si>
  <si>
    <t>BOMBARDIERS - 18U - A - Masculin - VBAL</t>
  </si>
  <si>
    <t>.357</t>
  </si>
  <si>
    <t>6.36</t>
  </si>
  <si>
    <t>RIVERAINS 2 - 18U - A - MASCULIN - HAUTE ST-CHARLES</t>
  </si>
  <si>
    <t>.231</t>
  </si>
  <si>
    <t>5.38</t>
  </si>
  <si>
    <t>7.92</t>
  </si>
  <si>
    <t>ORIOLES 1 - 18U - A - Masculin - BEAUCE-APPALACHES</t>
  </si>
  <si>
    <t>.219</t>
  </si>
  <si>
    <t>4.13</t>
  </si>
  <si>
    <t>7.88</t>
  </si>
  <si>
    <t>RIVERAINS 1 - 18U - A - Masculin - HAUTE ST-CHARLES</t>
  </si>
  <si>
    <t>.133</t>
  </si>
  <si>
    <t>3.93</t>
  </si>
  <si>
    <t>8.60</t>
  </si>
  <si>
    <t>Rang</t>
  </si>
  <si>
    <t>Points expulsions</t>
  </si>
  <si>
    <t>Points Lanceurs</t>
  </si>
  <si>
    <t>Points finaux</t>
  </si>
  <si>
    <t>%PTS final</t>
  </si>
  <si>
    <t>Contraventions aux règles de lanceurs</t>
  </si>
  <si>
    <t>10*</t>
  </si>
  <si>
    <t>11*</t>
  </si>
  <si>
    <t>* Les équipes n'ont pas le même nombre de parties jouées on ne peut pas utiliser le nombre de victoires.  L'affrontement entre les 2 équipes est utilisé.  Les Riverains 2 ont gagné leur affrontement et prennent le 10e rang</t>
  </si>
  <si>
    <t>9UA - CAPITALE-NATIONALE</t>
  </si>
  <si>
    <t>11UA - CAPITALE-NATIONALE</t>
  </si>
  <si>
    <t>11UA - CHAUDIÈRE-APPALACHES</t>
  </si>
  <si>
    <t>6*</t>
  </si>
  <si>
    <t>7*</t>
  </si>
  <si>
    <t>5*</t>
  </si>
  <si>
    <t>* Les 3 équipes ont le même % de victoires et nulles et ont le même nombre de parties jouées.  On regarde donc le nombre de victoires.  Les Patriotes sont donc 7e avec 8 victoires vs 9 pour les 2 autres.  On regarde les affrontements entre les Riverains 2 et Cascades et ils ont chacun remporté une partie.  Chaque équipe a 20 points pour et 20 points contre dans les 2 parties.  On doit donc utiliser les points contre par match de la saison.  Les Riverains 2 prennent le 5e rang avec 6.94 points contre par match vs 9.44 pour les Cascades qui prennent le 6e rang.</t>
  </si>
  <si>
    <t>* Les Pirates et Ambassadeurs 2 ont le même pourcentage de points par match et ont le même nombre de parties jouées.  Les Ambassadeurs 2 prennent le 10e puisqu'ils ont une victoire de plus.</t>
  </si>
  <si>
    <t>9*</t>
  </si>
  <si>
    <t>13UA - CAPITALE-NATIONALE</t>
  </si>
  <si>
    <t>13UA - CHAUDIÈRE-APPALACHES</t>
  </si>
  <si>
    <t>* Les 2 équipes ont la même fiche, on utilise les affrontements entre les 2 équipes.  Chaque équipe a remporté une partie.  Les Cascades ont 17 points contre dans ces 2 parties et les Royals 16.  Les Royals prennent le 9e rang</t>
  </si>
  <si>
    <t>15UA - CHAUDIÈRE-APPALACHES</t>
  </si>
  <si>
    <t>15UA - CAPITALE-NATIONALE</t>
  </si>
  <si>
    <t>18UA - RÉGION QUÉBEC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</si>
</sst>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.0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  <font>
      <sz val="12"/>
      <color theme="1"/>
      <name val="Aptos Narrow"/>
      <family val="2"/>
      <scheme val="minor"/>
    </font>
    <font>
      <sz val="11"/>
      <name val="Arial"/>
      <family val="2"/>
    </font>
    <font>
      <sz val="11"/>
      <color indexed="8"/>
      <name val="Aptos Narrow"/>
      <family val="2"/>
      <scheme val="minor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3F2F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F3B0CDBE-0F3D-44F4-B024-86FD503B35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16</xdr:col>
      <xdr:colOff>0</xdr:colOff>
      <xdr:row>40</xdr:row>
      <xdr:rowOff>159016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90AD415-39FA-FD8F-3E51-A538B9FBE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781800"/>
          <a:ext cx="11468100" cy="1159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30</xdr:row>
      <xdr:rowOff>1</xdr:rowOff>
    </xdr:from>
    <xdr:to>
      <xdr:col>16</xdr:col>
      <xdr:colOff>9526</xdr:colOff>
      <xdr:row>40</xdr:row>
      <xdr:rowOff>29923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D3E43F8-7F39-436B-3BCB-2C1A9AA84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991226"/>
          <a:ext cx="11277600" cy="19349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16</xdr:col>
      <xdr:colOff>9525</xdr:colOff>
      <xdr:row>28</xdr:row>
      <xdr:rowOff>76336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3BBF4FE-3545-C641-6674-49397C0DE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114925"/>
          <a:ext cx="11296650" cy="6478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16</xdr:row>
      <xdr:rowOff>1</xdr:rowOff>
    </xdr:from>
    <xdr:to>
      <xdr:col>16</xdr:col>
      <xdr:colOff>1</xdr:colOff>
      <xdr:row>23</xdr:row>
      <xdr:rowOff>122719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84A64D6-12F9-856C-5CD6-C7751E14A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238501"/>
          <a:ext cx="11277600" cy="14562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AppData\Local\Microsoft\Windows\INetCache\Content.Outlook\O4BLVSG5\Manches%20lanc&#233;es%20A%202025_Formules_Modif.xlsx" TargetMode="External"/><Relationship Id="rId1" Type="http://schemas.openxmlformats.org/officeDocument/2006/relationships/externalLinkPath" Target="file:///C:\Users\admin\AppData\Local\Microsoft\Windows\INetCache\Content.Outlook\O4BLVSG5\Manches%20lanc&#233;es%20A%202025_Formules_Mod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S"/>
      <sheetName val="Tous-Non conformes"/>
      <sheetName val="Feuil1"/>
      <sheetName val="11UA"/>
      <sheetName val="13UA"/>
      <sheetName val="15UA"/>
      <sheetName val="18UA"/>
      <sheetName val="JRA"/>
      <sheetName val="Spordle"/>
    </sheetNames>
    <sheetDataSet>
      <sheetData sheetId="0">
        <row r="1">
          <cell r="B1">
            <v>2025</v>
          </cell>
        </row>
        <row r="7">
          <cell r="A7" t="str">
            <v>Trop de manches lancées</v>
          </cell>
        </row>
        <row r="8">
          <cell r="A8" t="str">
            <v>Repos non respecté</v>
          </cell>
        </row>
      </sheetData>
      <sheetData sheetId="1"/>
      <sheetData sheetId="2"/>
      <sheetData sheetId="3">
        <row r="2">
          <cell r="B2">
            <v>2</v>
          </cell>
          <cell r="C2">
            <v>2</v>
          </cell>
        </row>
        <row r="3">
          <cell r="B3">
            <v>3</v>
          </cell>
          <cell r="C3">
            <v>2</v>
          </cell>
        </row>
      </sheetData>
      <sheetData sheetId="4">
        <row r="2">
          <cell r="B2">
            <v>2</v>
          </cell>
          <cell r="C2">
            <v>2</v>
          </cell>
        </row>
        <row r="3">
          <cell r="B3">
            <v>3</v>
          </cell>
          <cell r="C3">
            <v>2</v>
          </cell>
        </row>
      </sheetData>
      <sheetData sheetId="5">
        <row r="2">
          <cell r="B2">
            <v>3</v>
          </cell>
          <cell r="C2">
            <v>2</v>
          </cell>
        </row>
        <row r="3">
          <cell r="B3">
            <v>4</v>
          </cell>
          <cell r="C3">
            <v>2</v>
          </cell>
        </row>
      </sheetData>
      <sheetData sheetId="6">
        <row r="2">
          <cell r="B2">
            <v>3</v>
          </cell>
          <cell r="C2">
            <v>2</v>
          </cell>
        </row>
        <row r="3">
          <cell r="B3">
            <v>4</v>
          </cell>
          <cell r="C3">
            <v>2</v>
          </cell>
        </row>
      </sheetData>
      <sheetData sheetId="7">
        <row r="2">
          <cell r="B2">
            <v>3</v>
          </cell>
          <cell r="C2">
            <v>2</v>
          </cell>
        </row>
        <row r="3">
          <cell r="B3">
            <v>4</v>
          </cell>
          <cell r="C3">
            <v>2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0088A-09FE-427F-96CD-4A018928EDB0}">
  <dimension ref="A1:O35"/>
  <sheetViews>
    <sheetView tabSelected="1" workbookViewId="0">
      <selection activeCell="A2" sqref="A2"/>
    </sheetView>
  </sheetViews>
  <sheetFormatPr baseColWidth="10" defaultRowHeight="15" x14ac:dyDescent="0.25"/>
  <cols>
    <col min="1" max="1" width="6" style="1" bestFit="1" customWidth="1"/>
    <col min="2" max="2" width="46.7109375" bestFit="1" customWidth="1"/>
    <col min="3" max="6" width="6" style="1" customWidth="1"/>
    <col min="7" max="7" width="7.42578125" style="1" customWidth="1"/>
    <col min="8" max="8" width="8.85546875" style="1" customWidth="1"/>
    <col min="9" max="11" width="11.42578125" style="1"/>
    <col min="12" max="13" width="6.5703125" style="1" customWidth="1"/>
    <col min="14" max="15" width="8.5703125" style="1" customWidth="1"/>
  </cols>
  <sheetData>
    <row r="1" spans="1:15" x14ac:dyDescent="0.25">
      <c r="A1" s="17" t="s">
        <v>388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8.5" x14ac:dyDescent="0.25">
      <c r="A2" s="7" t="s">
        <v>379</v>
      </c>
      <c r="B2" s="13" t="s">
        <v>0</v>
      </c>
      <c r="C2" s="7" t="s">
        <v>116</v>
      </c>
      <c r="D2" s="7" t="s">
        <v>117</v>
      </c>
      <c r="E2" s="7" t="s">
        <v>118</v>
      </c>
      <c r="F2" s="7" t="s">
        <v>119</v>
      </c>
      <c r="G2" s="7" t="s">
        <v>120</v>
      </c>
      <c r="H2" s="7" t="s">
        <v>121</v>
      </c>
      <c r="I2" s="7" t="s">
        <v>380</v>
      </c>
      <c r="J2" s="7" t="s">
        <v>382</v>
      </c>
      <c r="K2" s="7" t="s">
        <v>383</v>
      </c>
      <c r="L2" s="7" t="s">
        <v>122</v>
      </c>
      <c r="M2" s="7" t="s">
        <v>123</v>
      </c>
      <c r="N2" s="7" t="s">
        <v>124</v>
      </c>
      <c r="O2" s="7" t="s">
        <v>125</v>
      </c>
    </row>
    <row r="3" spans="1:15" x14ac:dyDescent="0.25">
      <c r="A3" s="4">
        <v>1</v>
      </c>
      <c r="B3" s="11" t="s">
        <v>1</v>
      </c>
      <c r="C3" s="2">
        <v>15</v>
      </c>
      <c r="D3" s="2">
        <v>12</v>
      </c>
      <c r="E3" s="2">
        <v>2</v>
      </c>
      <c r="F3" s="2">
        <v>1</v>
      </c>
      <c r="G3" s="2">
        <v>25</v>
      </c>
      <c r="H3" s="2" t="s">
        <v>2</v>
      </c>
      <c r="I3" s="2"/>
      <c r="J3" s="2">
        <f>G3+I3</f>
        <v>25</v>
      </c>
      <c r="K3" s="9">
        <f>J3/(C3*2)</f>
        <v>0.83333333333333337</v>
      </c>
      <c r="L3" s="2">
        <v>183</v>
      </c>
      <c r="M3" s="2">
        <v>96</v>
      </c>
      <c r="N3" s="2" t="s">
        <v>3</v>
      </c>
      <c r="O3" s="2" t="s">
        <v>4</v>
      </c>
    </row>
    <row r="4" spans="1:15" x14ac:dyDescent="0.25">
      <c r="A4" s="4">
        <v>2</v>
      </c>
      <c r="B4" s="11" t="s">
        <v>5</v>
      </c>
      <c r="C4" s="2">
        <v>18</v>
      </c>
      <c r="D4" s="2">
        <v>14</v>
      </c>
      <c r="E4" s="2">
        <v>4</v>
      </c>
      <c r="F4" s="2">
        <v>0</v>
      </c>
      <c r="G4" s="2">
        <v>28</v>
      </c>
      <c r="H4" s="2" t="s">
        <v>6</v>
      </c>
      <c r="I4" s="2"/>
      <c r="J4" s="2">
        <f t="shared" ref="J4:J19" si="0">G4+I4</f>
        <v>28</v>
      </c>
      <c r="K4" s="9">
        <f t="shared" ref="K4:K19" si="1">J4/(C4*2)</f>
        <v>0.77777777777777779</v>
      </c>
      <c r="L4" s="2">
        <v>225</v>
      </c>
      <c r="M4" s="2">
        <v>129</v>
      </c>
      <c r="N4" s="2" t="s">
        <v>7</v>
      </c>
      <c r="O4" s="2" t="s">
        <v>8</v>
      </c>
    </row>
    <row r="5" spans="1:15" x14ac:dyDescent="0.25">
      <c r="A5" s="4">
        <v>3</v>
      </c>
      <c r="B5" s="11" t="s">
        <v>9</v>
      </c>
      <c r="C5" s="2">
        <v>17</v>
      </c>
      <c r="D5" s="2">
        <v>13</v>
      </c>
      <c r="E5" s="2">
        <v>4</v>
      </c>
      <c r="F5" s="2">
        <v>0</v>
      </c>
      <c r="G5" s="2">
        <v>26</v>
      </c>
      <c r="H5" s="2" t="s">
        <v>10</v>
      </c>
      <c r="I5" s="2"/>
      <c r="J5" s="2">
        <f t="shared" si="0"/>
        <v>26</v>
      </c>
      <c r="K5" s="9">
        <f t="shared" si="1"/>
        <v>0.76470588235294112</v>
      </c>
      <c r="L5" s="2">
        <v>201</v>
      </c>
      <c r="M5" s="2">
        <v>130</v>
      </c>
      <c r="N5" s="2" t="s">
        <v>11</v>
      </c>
      <c r="O5" s="2" t="s">
        <v>12</v>
      </c>
    </row>
    <row r="6" spans="1:15" x14ac:dyDescent="0.25">
      <c r="A6" s="4">
        <v>4</v>
      </c>
      <c r="B6" s="11" t="s">
        <v>13</v>
      </c>
      <c r="C6" s="2">
        <v>14</v>
      </c>
      <c r="D6" s="2">
        <v>10</v>
      </c>
      <c r="E6" s="2">
        <v>4</v>
      </c>
      <c r="F6" s="2">
        <v>0</v>
      </c>
      <c r="G6" s="2">
        <v>20</v>
      </c>
      <c r="H6" s="2" t="s">
        <v>14</v>
      </c>
      <c r="I6" s="2"/>
      <c r="J6" s="2">
        <f t="shared" si="0"/>
        <v>20</v>
      </c>
      <c r="K6" s="9">
        <f t="shared" si="1"/>
        <v>0.7142857142857143</v>
      </c>
      <c r="L6" s="2">
        <v>169</v>
      </c>
      <c r="M6" s="2">
        <v>124</v>
      </c>
      <c r="N6" s="2" t="s">
        <v>15</v>
      </c>
      <c r="O6" s="2" t="s">
        <v>16</v>
      </c>
    </row>
    <row r="7" spans="1:15" x14ac:dyDescent="0.25">
      <c r="A7" s="4">
        <v>5</v>
      </c>
      <c r="B7" s="11" t="s">
        <v>17</v>
      </c>
      <c r="C7" s="2">
        <v>17</v>
      </c>
      <c r="D7" s="2">
        <v>12</v>
      </c>
      <c r="E7" s="2">
        <v>5</v>
      </c>
      <c r="F7" s="2">
        <v>0</v>
      </c>
      <c r="G7" s="2">
        <v>24</v>
      </c>
      <c r="H7" s="2" t="s">
        <v>18</v>
      </c>
      <c r="I7" s="2"/>
      <c r="J7" s="2">
        <f t="shared" si="0"/>
        <v>24</v>
      </c>
      <c r="K7" s="9">
        <f t="shared" si="1"/>
        <v>0.70588235294117652</v>
      </c>
      <c r="L7" s="2">
        <v>222</v>
      </c>
      <c r="M7" s="2">
        <v>127</v>
      </c>
      <c r="N7" s="2" t="s">
        <v>19</v>
      </c>
      <c r="O7" s="2" t="s">
        <v>20</v>
      </c>
    </row>
    <row r="8" spans="1:15" x14ac:dyDescent="0.25">
      <c r="A8" s="4">
        <v>6</v>
      </c>
      <c r="B8" s="11" t="s">
        <v>21</v>
      </c>
      <c r="C8" s="2">
        <v>19</v>
      </c>
      <c r="D8" s="2">
        <v>12</v>
      </c>
      <c r="E8" s="2">
        <v>7</v>
      </c>
      <c r="F8" s="2">
        <v>0</v>
      </c>
      <c r="G8" s="2">
        <v>24</v>
      </c>
      <c r="H8" s="2" t="s">
        <v>22</v>
      </c>
      <c r="I8" s="2"/>
      <c r="J8" s="2">
        <f t="shared" si="0"/>
        <v>24</v>
      </c>
      <c r="K8" s="9">
        <f t="shared" si="1"/>
        <v>0.63157894736842102</v>
      </c>
      <c r="L8" s="2">
        <v>200</v>
      </c>
      <c r="M8" s="2">
        <v>170</v>
      </c>
      <c r="N8" s="2" t="s">
        <v>23</v>
      </c>
      <c r="O8" s="2" t="s">
        <v>24</v>
      </c>
    </row>
    <row r="9" spans="1:15" x14ac:dyDescent="0.25">
      <c r="A9" s="4">
        <v>7</v>
      </c>
      <c r="B9" s="11" t="s">
        <v>25</v>
      </c>
      <c r="C9" s="2">
        <v>17</v>
      </c>
      <c r="D9" s="2">
        <v>10</v>
      </c>
      <c r="E9" s="2">
        <v>7</v>
      </c>
      <c r="F9" s="2">
        <v>0</v>
      </c>
      <c r="G9" s="2">
        <v>20</v>
      </c>
      <c r="H9" s="2" t="s">
        <v>26</v>
      </c>
      <c r="I9" s="2"/>
      <c r="J9" s="2">
        <f t="shared" si="0"/>
        <v>20</v>
      </c>
      <c r="K9" s="9">
        <f t="shared" si="1"/>
        <v>0.58823529411764708</v>
      </c>
      <c r="L9" s="2">
        <v>205</v>
      </c>
      <c r="M9" s="2">
        <v>209</v>
      </c>
      <c r="N9" s="2" t="s">
        <v>27</v>
      </c>
      <c r="O9" s="2" t="s">
        <v>28</v>
      </c>
    </row>
    <row r="10" spans="1:15" x14ac:dyDescent="0.25">
      <c r="A10" s="4">
        <v>8</v>
      </c>
      <c r="B10" s="11" t="s">
        <v>29</v>
      </c>
      <c r="C10" s="2">
        <v>15</v>
      </c>
      <c r="D10" s="2">
        <v>8</v>
      </c>
      <c r="E10" s="2">
        <v>7</v>
      </c>
      <c r="F10" s="2">
        <v>0</v>
      </c>
      <c r="G10" s="2">
        <v>16</v>
      </c>
      <c r="H10" s="2" t="s">
        <v>30</v>
      </c>
      <c r="I10" s="2"/>
      <c r="J10" s="2">
        <f t="shared" si="0"/>
        <v>16</v>
      </c>
      <c r="K10" s="9">
        <f t="shared" si="1"/>
        <v>0.53333333333333333</v>
      </c>
      <c r="L10" s="2">
        <v>205</v>
      </c>
      <c r="M10" s="2">
        <v>162</v>
      </c>
      <c r="N10" s="2" t="s">
        <v>31</v>
      </c>
      <c r="O10" s="2" t="s">
        <v>32</v>
      </c>
    </row>
    <row r="11" spans="1:15" x14ac:dyDescent="0.25">
      <c r="A11" s="4">
        <v>9</v>
      </c>
      <c r="B11" s="11" t="s">
        <v>33</v>
      </c>
      <c r="C11" s="2">
        <v>17</v>
      </c>
      <c r="D11" s="2">
        <v>9</v>
      </c>
      <c r="E11" s="2">
        <v>8</v>
      </c>
      <c r="F11" s="2">
        <v>0</v>
      </c>
      <c r="G11" s="2">
        <v>18</v>
      </c>
      <c r="H11" s="2" t="s">
        <v>34</v>
      </c>
      <c r="I11" s="2"/>
      <c r="J11" s="2">
        <f t="shared" si="0"/>
        <v>18</v>
      </c>
      <c r="K11" s="9">
        <f t="shared" si="1"/>
        <v>0.52941176470588236</v>
      </c>
      <c r="L11" s="2">
        <v>149</v>
      </c>
      <c r="M11" s="2">
        <v>163</v>
      </c>
      <c r="N11" s="2" t="s">
        <v>35</v>
      </c>
      <c r="O11" s="2" t="s">
        <v>36</v>
      </c>
    </row>
    <row r="12" spans="1:15" x14ac:dyDescent="0.25">
      <c r="A12" s="21" t="s">
        <v>385</v>
      </c>
      <c r="B12" s="11" t="s">
        <v>37</v>
      </c>
      <c r="C12" s="2">
        <v>18</v>
      </c>
      <c r="D12" s="2">
        <v>8</v>
      </c>
      <c r="E12" s="2">
        <v>8</v>
      </c>
      <c r="F12" s="2">
        <v>2</v>
      </c>
      <c r="G12" s="2">
        <v>18</v>
      </c>
      <c r="H12" s="2" t="s">
        <v>38</v>
      </c>
      <c r="I12" s="2"/>
      <c r="J12" s="2">
        <f t="shared" si="0"/>
        <v>18</v>
      </c>
      <c r="K12" s="9">
        <f t="shared" si="1"/>
        <v>0.5</v>
      </c>
      <c r="L12" s="2">
        <v>172</v>
      </c>
      <c r="M12" s="2">
        <v>167</v>
      </c>
      <c r="N12" s="2" t="s">
        <v>39</v>
      </c>
      <c r="O12" s="2" t="s">
        <v>40</v>
      </c>
    </row>
    <row r="13" spans="1:15" x14ac:dyDescent="0.25">
      <c r="A13" s="21" t="s">
        <v>386</v>
      </c>
      <c r="B13" s="11" t="s">
        <v>41</v>
      </c>
      <c r="C13" s="2">
        <v>14</v>
      </c>
      <c r="D13" s="2">
        <v>7</v>
      </c>
      <c r="E13" s="2">
        <v>7</v>
      </c>
      <c r="F13" s="2">
        <v>0</v>
      </c>
      <c r="G13" s="2">
        <v>14</v>
      </c>
      <c r="H13" s="2" t="s">
        <v>38</v>
      </c>
      <c r="I13" s="2"/>
      <c r="J13" s="2">
        <f t="shared" si="0"/>
        <v>14</v>
      </c>
      <c r="K13" s="9">
        <f t="shared" si="1"/>
        <v>0.5</v>
      </c>
      <c r="L13" s="2">
        <v>140</v>
      </c>
      <c r="M13" s="2">
        <v>128</v>
      </c>
      <c r="N13" s="2" t="s">
        <v>42</v>
      </c>
      <c r="O13" s="2" t="s">
        <v>43</v>
      </c>
    </row>
    <row r="14" spans="1:15" x14ac:dyDescent="0.25">
      <c r="A14" s="4">
        <v>12</v>
      </c>
      <c r="B14" s="11" t="s">
        <v>44</v>
      </c>
      <c r="C14" s="2">
        <v>16</v>
      </c>
      <c r="D14" s="2">
        <v>6</v>
      </c>
      <c r="E14" s="2">
        <v>10</v>
      </c>
      <c r="F14" s="2">
        <v>0</v>
      </c>
      <c r="G14" s="2">
        <v>12</v>
      </c>
      <c r="H14" s="2" t="s">
        <v>45</v>
      </c>
      <c r="I14" s="2"/>
      <c r="J14" s="2">
        <f t="shared" si="0"/>
        <v>12</v>
      </c>
      <c r="K14" s="9">
        <f t="shared" si="1"/>
        <v>0.375</v>
      </c>
      <c r="L14" s="2">
        <v>121</v>
      </c>
      <c r="M14" s="2">
        <v>152</v>
      </c>
      <c r="N14" s="2" t="s">
        <v>46</v>
      </c>
      <c r="O14" s="2" t="s">
        <v>47</v>
      </c>
    </row>
    <row r="15" spans="1:15" x14ac:dyDescent="0.25">
      <c r="A15" s="4">
        <v>13</v>
      </c>
      <c r="B15" s="11" t="s">
        <v>48</v>
      </c>
      <c r="C15" s="2">
        <v>14</v>
      </c>
      <c r="D15" s="2">
        <v>3</v>
      </c>
      <c r="E15" s="2">
        <v>9</v>
      </c>
      <c r="F15" s="2">
        <v>2</v>
      </c>
      <c r="G15" s="2">
        <v>8</v>
      </c>
      <c r="H15" s="2" t="s">
        <v>49</v>
      </c>
      <c r="I15" s="2"/>
      <c r="J15" s="2">
        <f t="shared" si="0"/>
        <v>8</v>
      </c>
      <c r="K15" s="9">
        <f t="shared" si="1"/>
        <v>0.2857142857142857</v>
      </c>
      <c r="L15" s="2">
        <v>68</v>
      </c>
      <c r="M15" s="2">
        <v>141</v>
      </c>
      <c r="N15" s="2" t="s">
        <v>50</v>
      </c>
      <c r="O15" s="2" t="s">
        <v>51</v>
      </c>
    </row>
    <row r="16" spans="1:15" x14ac:dyDescent="0.25">
      <c r="A16" s="4">
        <v>14</v>
      </c>
      <c r="B16" s="11" t="s">
        <v>52</v>
      </c>
      <c r="C16" s="2">
        <v>18</v>
      </c>
      <c r="D16" s="2">
        <v>5</v>
      </c>
      <c r="E16" s="2">
        <v>13</v>
      </c>
      <c r="F16" s="2">
        <v>0</v>
      </c>
      <c r="G16" s="2">
        <v>10</v>
      </c>
      <c r="H16" s="2" t="s">
        <v>53</v>
      </c>
      <c r="I16" s="2"/>
      <c r="J16" s="2">
        <f t="shared" si="0"/>
        <v>10</v>
      </c>
      <c r="K16" s="9">
        <f t="shared" si="1"/>
        <v>0.27777777777777779</v>
      </c>
      <c r="L16" s="2">
        <v>201</v>
      </c>
      <c r="M16" s="2">
        <v>247</v>
      </c>
      <c r="N16" s="2" t="s">
        <v>54</v>
      </c>
      <c r="O16" s="2" t="s">
        <v>55</v>
      </c>
    </row>
    <row r="17" spans="1:15" x14ac:dyDescent="0.25">
      <c r="A17" s="4">
        <v>15</v>
      </c>
      <c r="B17" s="11" t="s">
        <v>56</v>
      </c>
      <c r="C17" s="2">
        <v>14</v>
      </c>
      <c r="D17" s="2">
        <v>3</v>
      </c>
      <c r="E17" s="2">
        <v>11</v>
      </c>
      <c r="F17" s="2">
        <v>0</v>
      </c>
      <c r="G17" s="2">
        <v>6</v>
      </c>
      <c r="H17" s="2" t="s">
        <v>57</v>
      </c>
      <c r="I17" s="2"/>
      <c r="J17" s="2">
        <f t="shared" si="0"/>
        <v>6</v>
      </c>
      <c r="K17" s="9">
        <f t="shared" si="1"/>
        <v>0.21428571428571427</v>
      </c>
      <c r="L17" s="2">
        <v>111</v>
      </c>
      <c r="M17" s="2">
        <v>184</v>
      </c>
      <c r="N17" s="2" t="s">
        <v>58</v>
      </c>
      <c r="O17" s="2" t="s">
        <v>59</v>
      </c>
    </row>
    <row r="18" spans="1:15" x14ac:dyDescent="0.25">
      <c r="A18" s="4">
        <v>16</v>
      </c>
      <c r="B18" s="11" t="s">
        <v>60</v>
      </c>
      <c r="C18" s="2">
        <v>16</v>
      </c>
      <c r="D18" s="2">
        <v>2</v>
      </c>
      <c r="E18" s="2">
        <v>13</v>
      </c>
      <c r="F18" s="2">
        <v>1</v>
      </c>
      <c r="G18" s="2">
        <v>5</v>
      </c>
      <c r="H18" s="2" t="s">
        <v>61</v>
      </c>
      <c r="I18" s="2"/>
      <c r="J18" s="2">
        <f t="shared" si="0"/>
        <v>5</v>
      </c>
      <c r="K18" s="9">
        <f t="shared" si="1"/>
        <v>0.15625</v>
      </c>
      <c r="L18" s="2">
        <v>115</v>
      </c>
      <c r="M18" s="2">
        <v>212</v>
      </c>
      <c r="N18" s="2" t="s">
        <v>62</v>
      </c>
      <c r="O18" s="2" t="s">
        <v>63</v>
      </c>
    </row>
    <row r="19" spans="1:15" x14ac:dyDescent="0.25">
      <c r="A19" s="4">
        <v>17</v>
      </c>
      <c r="B19" s="11" t="s">
        <v>64</v>
      </c>
      <c r="C19" s="2">
        <v>17</v>
      </c>
      <c r="D19" s="2">
        <v>0</v>
      </c>
      <c r="E19" s="2">
        <v>15</v>
      </c>
      <c r="F19" s="2">
        <v>2</v>
      </c>
      <c r="G19" s="2">
        <v>2</v>
      </c>
      <c r="H19" s="2" t="s">
        <v>65</v>
      </c>
      <c r="I19" s="2"/>
      <c r="J19" s="2">
        <f t="shared" si="0"/>
        <v>2</v>
      </c>
      <c r="K19" s="9">
        <f t="shared" si="1"/>
        <v>5.8823529411764705E-2</v>
      </c>
      <c r="L19" s="2">
        <v>59</v>
      </c>
      <c r="M19" s="2">
        <v>205</v>
      </c>
      <c r="N19" s="2" t="s">
        <v>66</v>
      </c>
      <c r="O19" s="2" t="s">
        <v>27</v>
      </c>
    </row>
    <row r="20" spans="1:15" ht="24.75" customHeight="1" x14ac:dyDescent="0.25">
      <c r="A20" s="22" t="s">
        <v>387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4"/>
    </row>
    <row r="21" spans="1:15" x14ac:dyDescent="0.25">
      <c r="A21" s="17" t="s">
        <v>115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1:15" ht="28.5" x14ac:dyDescent="0.25">
      <c r="A22" s="7" t="s">
        <v>379</v>
      </c>
      <c r="B22" s="13" t="s">
        <v>0</v>
      </c>
      <c r="C22" s="7" t="s">
        <v>116</v>
      </c>
      <c r="D22" s="7" t="s">
        <v>117</v>
      </c>
      <c r="E22" s="7" t="s">
        <v>118</v>
      </c>
      <c r="F22" s="7" t="s">
        <v>119</v>
      </c>
      <c r="G22" s="7" t="s">
        <v>120</v>
      </c>
      <c r="H22" s="7" t="s">
        <v>121</v>
      </c>
      <c r="I22" s="7" t="s">
        <v>380</v>
      </c>
      <c r="J22" s="7" t="s">
        <v>382</v>
      </c>
      <c r="K22" s="7" t="s">
        <v>383</v>
      </c>
      <c r="L22" s="7" t="s">
        <v>122</v>
      </c>
      <c r="M22" s="7" t="s">
        <v>123</v>
      </c>
      <c r="N22" s="7" t="s">
        <v>124</v>
      </c>
      <c r="O22" s="7" t="s">
        <v>125</v>
      </c>
    </row>
    <row r="23" spans="1:15" x14ac:dyDescent="0.25">
      <c r="A23" s="4">
        <v>1</v>
      </c>
      <c r="B23" s="11" t="s">
        <v>67</v>
      </c>
      <c r="C23" s="2">
        <v>13</v>
      </c>
      <c r="D23" s="2">
        <v>12</v>
      </c>
      <c r="E23" s="2">
        <v>1</v>
      </c>
      <c r="F23" s="2">
        <v>0</v>
      </c>
      <c r="G23" s="2">
        <v>24</v>
      </c>
      <c r="H23" s="2" t="s">
        <v>68</v>
      </c>
      <c r="I23" s="2"/>
      <c r="J23" s="2">
        <f t="shared" ref="J23:J35" si="2">G23+I23</f>
        <v>24</v>
      </c>
      <c r="K23" s="9">
        <f t="shared" ref="K23:K35" si="3">J23/(C23*2)</f>
        <v>0.92307692307692313</v>
      </c>
      <c r="L23" s="2">
        <v>177</v>
      </c>
      <c r="M23" s="2">
        <v>88</v>
      </c>
      <c r="N23" s="2" t="s">
        <v>69</v>
      </c>
      <c r="O23" s="2" t="s">
        <v>70</v>
      </c>
    </row>
    <row r="24" spans="1:15" x14ac:dyDescent="0.25">
      <c r="A24" s="4">
        <v>2</v>
      </c>
      <c r="B24" s="11" t="s">
        <v>71</v>
      </c>
      <c r="C24" s="2">
        <v>16</v>
      </c>
      <c r="D24" s="2">
        <v>14</v>
      </c>
      <c r="E24" s="2">
        <v>1</v>
      </c>
      <c r="F24" s="2">
        <v>1</v>
      </c>
      <c r="G24" s="2">
        <v>29</v>
      </c>
      <c r="H24" s="2" t="s">
        <v>72</v>
      </c>
      <c r="I24" s="2"/>
      <c r="J24" s="2">
        <f t="shared" si="2"/>
        <v>29</v>
      </c>
      <c r="K24" s="9">
        <f t="shared" si="3"/>
        <v>0.90625</v>
      </c>
      <c r="L24" s="2">
        <v>219</v>
      </c>
      <c r="M24" s="2">
        <v>137</v>
      </c>
      <c r="N24" s="2" t="s">
        <v>73</v>
      </c>
      <c r="O24" s="2" t="s">
        <v>74</v>
      </c>
    </row>
    <row r="25" spans="1:15" x14ac:dyDescent="0.25">
      <c r="A25" s="4">
        <v>3</v>
      </c>
      <c r="B25" s="11" t="s">
        <v>75</v>
      </c>
      <c r="C25" s="2">
        <v>15</v>
      </c>
      <c r="D25" s="2">
        <v>10</v>
      </c>
      <c r="E25" s="2">
        <v>4</v>
      </c>
      <c r="F25" s="2">
        <v>1</v>
      </c>
      <c r="G25" s="2">
        <v>21</v>
      </c>
      <c r="H25" s="2" t="s">
        <v>76</v>
      </c>
      <c r="I25" s="2"/>
      <c r="J25" s="2">
        <f t="shared" si="2"/>
        <v>21</v>
      </c>
      <c r="K25" s="9">
        <f t="shared" si="3"/>
        <v>0.7</v>
      </c>
      <c r="L25" s="2">
        <v>164</v>
      </c>
      <c r="M25" s="2">
        <v>118</v>
      </c>
      <c r="N25" s="2" t="s">
        <v>77</v>
      </c>
      <c r="O25" s="2" t="s">
        <v>78</v>
      </c>
    </row>
    <row r="26" spans="1:15" x14ac:dyDescent="0.25">
      <c r="A26" s="4">
        <v>4</v>
      </c>
      <c r="B26" s="11" t="s">
        <v>79</v>
      </c>
      <c r="C26" s="2">
        <v>15</v>
      </c>
      <c r="D26" s="2">
        <v>8</v>
      </c>
      <c r="E26" s="2">
        <v>5</v>
      </c>
      <c r="F26" s="2">
        <v>2</v>
      </c>
      <c r="G26" s="2">
        <v>18</v>
      </c>
      <c r="H26" s="2" t="s">
        <v>80</v>
      </c>
      <c r="I26" s="2"/>
      <c r="J26" s="2">
        <f t="shared" si="2"/>
        <v>18</v>
      </c>
      <c r="K26" s="9">
        <f t="shared" si="3"/>
        <v>0.6</v>
      </c>
      <c r="L26" s="2">
        <v>134</v>
      </c>
      <c r="M26" s="2">
        <v>104</v>
      </c>
      <c r="N26" s="2" t="s">
        <v>81</v>
      </c>
      <c r="O26" s="2" t="s">
        <v>82</v>
      </c>
    </row>
    <row r="27" spans="1:15" x14ac:dyDescent="0.25">
      <c r="A27" s="4">
        <v>5</v>
      </c>
      <c r="B27" s="11" t="s">
        <v>83</v>
      </c>
      <c r="C27" s="2">
        <v>12</v>
      </c>
      <c r="D27" s="2">
        <v>7</v>
      </c>
      <c r="E27" s="2">
        <v>5</v>
      </c>
      <c r="F27" s="2">
        <v>0</v>
      </c>
      <c r="G27" s="2">
        <v>14</v>
      </c>
      <c r="H27" s="2" t="s">
        <v>84</v>
      </c>
      <c r="I27" s="2"/>
      <c r="J27" s="2">
        <f t="shared" si="2"/>
        <v>14</v>
      </c>
      <c r="K27" s="9">
        <f t="shared" si="3"/>
        <v>0.58333333333333337</v>
      </c>
      <c r="L27" s="2">
        <v>151</v>
      </c>
      <c r="M27" s="2">
        <v>113</v>
      </c>
      <c r="N27" s="2" t="s">
        <v>85</v>
      </c>
      <c r="O27" s="2" t="s">
        <v>86</v>
      </c>
    </row>
    <row r="28" spans="1:15" x14ac:dyDescent="0.25">
      <c r="A28" s="4">
        <v>6</v>
      </c>
      <c r="B28" s="11" t="s">
        <v>87</v>
      </c>
      <c r="C28" s="2">
        <v>16</v>
      </c>
      <c r="D28" s="2">
        <v>7</v>
      </c>
      <c r="E28" s="2">
        <v>6</v>
      </c>
      <c r="F28" s="2">
        <v>3</v>
      </c>
      <c r="G28" s="2">
        <v>17</v>
      </c>
      <c r="H28" s="2" t="s">
        <v>88</v>
      </c>
      <c r="I28" s="2"/>
      <c r="J28" s="2">
        <f t="shared" si="2"/>
        <v>17</v>
      </c>
      <c r="K28" s="9">
        <f t="shared" si="3"/>
        <v>0.53125</v>
      </c>
      <c r="L28" s="2">
        <v>165</v>
      </c>
      <c r="M28" s="2">
        <v>158</v>
      </c>
      <c r="N28" s="2" t="s">
        <v>89</v>
      </c>
      <c r="O28" s="2" t="s">
        <v>90</v>
      </c>
    </row>
    <row r="29" spans="1:15" x14ac:dyDescent="0.25">
      <c r="A29" s="4">
        <v>7</v>
      </c>
      <c r="B29" s="11" t="s">
        <v>91</v>
      </c>
      <c r="C29" s="2">
        <v>17</v>
      </c>
      <c r="D29" s="2">
        <v>8</v>
      </c>
      <c r="E29" s="2">
        <v>9</v>
      </c>
      <c r="F29" s="2">
        <v>0</v>
      </c>
      <c r="G29" s="2">
        <v>16</v>
      </c>
      <c r="H29" s="2" t="s">
        <v>92</v>
      </c>
      <c r="I29" s="2"/>
      <c r="J29" s="2">
        <f t="shared" si="2"/>
        <v>16</v>
      </c>
      <c r="K29" s="9">
        <f t="shared" si="3"/>
        <v>0.47058823529411764</v>
      </c>
      <c r="L29" s="2">
        <v>179</v>
      </c>
      <c r="M29" s="2">
        <v>182</v>
      </c>
      <c r="N29" s="2" t="s">
        <v>23</v>
      </c>
      <c r="O29" s="2" t="s">
        <v>93</v>
      </c>
    </row>
    <row r="30" spans="1:15" x14ac:dyDescent="0.25">
      <c r="A30" s="4">
        <v>8</v>
      </c>
      <c r="B30" s="11" t="s">
        <v>94</v>
      </c>
      <c r="C30" s="2">
        <v>14</v>
      </c>
      <c r="D30" s="2">
        <v>6</v>
      </c>
      <c r="E30" s="2">
        <v>7</v>
      </c>
      <c r="F30" s="2">
        <v>1</v>
      </c>
      <c r="G30" s="2">
        <v>13</v>
      </c>
      <c r="H30" s="2" t="s">
        <v>95</v>
      </c>
      <c r="I30" s="2"/>
      <c r="J30" s="2">
        <f t="shared" si="2"/>
        <v>13</v>
      </c>
      <c r="K30" s="9">
        <f t="shared" si="3"/>
        <v>0.4642857142857143</v>
      </c>
      <c r="L30" s="2">
        <v>144</v>
      </c>
      <c r="M30" s="2">
        <v>170</v>
      </c>
      <c r="N30" s="2" t="s">
        <v>96</v>
      </c>
      <c r="O30" s="2" t="s">
        <v>97</v>
      </c>
    </row>
    <row r="31" spans="1:15" x14ac:dyDescent="0.25">
      <c r="A31" s="4">
        <v>9</v>
      </c>
      <c r="B31" s="11" t="s">
        <v>98</v>
      </c>
      <c r="C31" s="2">
        <v>15</v>
      </c>
      <c r="D31" s="2">
        <v>5</v>
      </c>
      <c r="E31" s="2">
        <v>9</v>
      </c>
      <c r="F31" s="2">
        <v>1</v>
      </c>
      <c r="G31" s="2">
        <v>11</v>
      </c>
      <c r="H31" s="2" t="s">
        <v>99</v>
      </c>
      <c r="I31" s="2"/>
      <c r="J31" s="2">
        <f t="shared" si="2"/>
        <v>11</v>
      </c>
      <c r="K31" s="9">
        <f t="shared" si="3"/>
        <v>0.36666666666666664</v>
      </c>
      <c r="L31" s="2">
        <v>140</v>
      </c>
      <c r="M31" s="2">
        <v>170</v>
      </c>
      <c r="N31" s="2" t="s">
        <v>100</v>
      </c>
      <c r="O31" s="2" t="s">
        <v>101</v>
      </c>
    </row>
    <row r="32" spans="1:15" x14ac:dyDescent="0.25">
      <c r="A32" s="4">
        <v>10</v>
      </c>
      <c r="B32" s="11" t="s">
        <v>102</v>
      </c>
      <c r="C32" s="2">
        <v>15</v>
      </c>
      <c r="D32" s="2">
        <v>4</v>
      </c>
      <c r="E32" s="2">
        <v>10</v>
      </c>
      <c r="F32" s="2">
        <v>1</v>
      </c>
      <c r="G32" s="2">
        <v>9</v>
      </c>
      <c r="H32" s="2" t="s">
        <v>103</v>
      </c>
      <c r="I32" s="2"/>
      <c r="J32" s="2">
        <f t="shared" si="2"/>
        <v>9</v>
      </c>
      <c r="K32" s="9">
        <f t="shared" si="3"/>
        <v>0.3</v>
      </c>
      <c r="L32" s="2">
        <v>147</v>
      </c>
      <c r="M32" s="2">
        <v>183</v>
      </c>
      <c r="N32" s="2" t="s">
        <v>104</v>
      </c>
      <c r="O32" s="2" t="s">
        <v>3</v>
      </c>
    </row>
    <row r="33" spans="1:15" x14ac:dyDescent="0.25">
      <c r="A33" s="4">
        <v>11</v>
      </c>
      <c r="B33" s="11" t="s">
        <v>105</v>
      </c>
      <c r="C33" s="2">
        <v>14</v>
      </c>
      <c r="D33" s="2">
        <v>3</v>
      </c>
      <c r="E33" s="2">
        <v>9</v>
      </c>
      <c r="F33" s="2">
        <v>2</v>
      </c>
      <c r="G33" s="2">
        <v>8</v>
      </c>
      <c r="H33" s="2" t="s">
        <v>49</v>
      </c>
      <c r="I33" s="2"/>
      <c r="J33" s="2">
        <f t="shared" si="2"/>
        <v>8</v>
      </c>
      <c r="K33" s="9">
        <f t="shared" si="3"/>
        <v>0.2857142857142857</v>
      </c>
      <c r="L33" s="2">
        <v>94</v>
      </c>
      <c r="M33" s="2">
        <v>167</v>
      </c>
      <c r="N33" s="2" t="s">
        <v>106</v>
      </c>
      <c r="O33" s="2" t="s">
        <v>107</v>
      </c>
    </row>
    <row r="34" spans="1:15" x14ac:dyDescent="0.25">
      <c r="A34" s="4">
        <v>12</v>
      </c>
      <c r="B34" s="11" t="s">
        <v>108</v>
      </c>
      <c r="C34" s="2">
        <v>15</v>
      </c>
      <c r="D34" s="2">
        <v>2</v>
      </c>
      <c r="E34" s="2">
        <v>11</v>
      </c>
      <c r="F34" s="2">
        <v>2</v>
      </c>
      <c r="G34" s="2">
        <v>6</v>
      </c>
      <c r="H34" s="2" t="s">
        <v>109</v>
      </c>
      <c r="I34" s="2"/>
      <c r="J34" s="2">
        <f t="shared" si="2"/>
        <v>6</v>
      </c>
      <c r="K34" s="9">
        <f t="shared" si="3"/>
        <v>0.2</v>
      </c>
      <c r="L34" s="2">
        <v>119</v>
      </c>
      <c r="M34" s="2">
        <v>175</v>
      </c>
      <c r="N34" s="2" t="s">
        <v>58</v>
      </c>
      <c r="O34" s="2" t="s">
        <v>110</v>
      </c>
    </row>
    <row r="35" spans="1:15" x14ac:dyDescent="0.25">
      <c r="A35" s="4">
        <v>13</v>
      </c>
      <c r="B35" s="11" t="s">
        <v>111</v>
      </c>
      <c r="C35" s="2">
        <v>13</v>
      </c>
      <c r="D35" s="2">
        <v>1</v>
      </c>
      <c r="E35" s="2">
        <v>10</v>
      </c>
      <c r="F35" s="2">
        <v>2</v>
      </c>
      <c r="G35" s="2">
        <v>4</v>
      </c>
      <c r="H35" s="2" t="s">
        <v>112</v>
      </c>
      <c r="I35" s="2"/>
      <c r="J35" s="2">
        <f t="shared" si="2"/>
        <v>4</v>
      </c>
      <c r="K35" s="9">
        <f t="shared" si="3"/>
        <v>0.15384615384615385</v>
      </c>
      <c r="L35" s="2">
        <v>100</v>
      </c>
      <c r="M35" s="2">
        <v>168</v>
      </c>
      <c r="N35" s="2" t="s">
        <v>113</v>
      </c>
      <c r="O35" s="2" t="s">
        <v>114</v>
      </c>
    </row>
  </sheetData>
  <mergeCells count="3">
    <mergeCell ref="A21:O21"/>
    <mergeCell ref="A1:O1"/>
    <mergeCell ref="A20:O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0DB76-0AEF-4BA0-8485-F268253BC84F}">
  <dimension ref="A1:P35"/>
  <sheetViews>
    <sheetView topLeftCell="A9" workbookViewId="0">
      <selection activeCell="D29" sqref="D29"/>
    </sheetView>
  </sheetViews>
  <sheetFormatPr baseColWidth="10" defaultRowHeight="15.75" x14ac:dyDescent="0.25"/>
  <cols>
    <col min="1" max="1" width="7" style="14" customWidth="1"/>
    <col min="2" max="2" width="47.85546875" style="5" bestFit="1" customWidth="1"/>
    <col min="3" max="7" width="6.5703125" style="14" customWidth="1"/>
    <col min="8" max="8" width="8.42578125" style="14" customWidth="1"/>
    <col min="9" max="9" width="11.7109375" style="14" customWidth="1"/>
    <col min="10" max="10" width="10.42578125" style="14" customWidth="1"/>
    <col min="11" max="11" width="9.140625" style="14" customWidth="1"/>
    <col min="12" max="12" width="11.42578125" style="14"/>
    <col min="13" max="14" width="6.5703125" style="14" customWidth="1"/>
    <col min="15" max="15" width="8.5703125" style="14" customWidth="1"/>
    <col min="16" max="16" width="11.42578125" style="14"/>
  </cols>
  <sheetData>
    <row r="1" spans="1:16" ht="15" x14ac:dyDescent="0.25">
      <c r="A1" s="18" t="s">
        <v>389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28.5" x14ac:dyDescent="0.25">
      <c r="A2" s="15" t="s">
        <v>379</v>
      </c>
      <c r="B2" s="13" t="s">
        <v>0</v>
      </c>
      <c r="C2" s="7" t="s">
        <v>116</v>
      </c>
      <c r="D2" s="7" t="s">
        <v>117</v>
      </c>
      <c r="E2" s="7" t="s">
        <v>118</v>
      </c>
      <c r="F2" s="7" t="s">
        <v>119</v>
      </c>
      <c r="G2" s="7" t="s">
        <v>120</v>
      </c>
      <c r="H2" s="7" t="s">
        <v>121</v>
      </c>
      <c r="I2" s="7" t="s">
        <v>380</v>
      </c>
      <c r="J2" s="7" t="s">
        <v>381</v>
      </c>
      <c r="K2" s="7" t="s">
        <v>382</v>
      </c>
      <c r="L2" s="7" t="s">
        <v>383</v>
      </c>
      <c r="M2" s="7" t="s">
        <v>122</v>
      </c>
      <c r="N2" s="7" t="s">
        <v>123</v>
      </c>
      <c r="O2" s="7" t="s">
        <v>124</v>
      </c>
      <c r="P2" s="7" t="s">
        <v>125</v>
      </c>
    </row>
    <row r="3" spans="1:16" ht="15" x14ac:dyDescent="0.25">
      <c r="A3" s="25">
        <v>1</v>
      </c>
      <c r="B3" s="11" t="s">
        <v>126</v>
      </c>
      <c r="C3" s="2">
        <v>15</v>
      </c>
      <c r="D3" s="2">
        <v>11</v>
      </c>
      <c r="E3" s="2">
        <v>4</v>
      </c>
      <c r="F3" s="2">
        <v>0</v>
      </c>
      <c r="G3" s="2">
        <v>22</v>
      </c>
      <c r="H3" s="2" t="s">
        <v>127</v>
      </c>
      <c r="I3" s="3"/>
      <c r="J3" s="3"/>
      <c r="K3" s="2">
        <f>G3+I3+J3</f>
        <v>22</v>
      </c>
      <c r="L3" s="9">
        <f>K3/(C3*2)</f>
        <v>0.73333333333333328</v>
      </c>
      <c r="M3" s="2">
        <v>142</v>
      </c>
      <c r="N3" s="2">
        <v>113</v>
      </c>
      <c r="O3" s="2" t="s">
        <v>128</v>
      </c>
      <c r="P3" s="2" t="s">
        <v>129</v>
      </c>
    </row>
    <row r="4" spans="1:16" ht="15" x14ac:dyDescent="0.25">
      <c r="A4" s="25">
        <v>2</v>
      </c>
      <c r="B4" s="11" t="s">
        <v>130</v>
      </c>
      <c r="C4" s="2">
        <v>14</v>
      </c>
      <c r="D4" s="2">
        <v>9</v>
      </c>
      <c r="E4" s="2">
        <v>3</v>
      </c>
      <c r="F4" s="2">
        <v>2</v>
      </c>
      <c r="G4" s="2">
        <v>20</v>
      </c>
      <c r="H4" s="2" t="s">
        <v>14</v>
      </c>
      <c r="I4" s="3"/>
      <c r="J4" s="3"/>
      <c r="K4" s="2">
        <f t="shared" ref="K4:K16" si="0">G4+I4+J4</f>
        <v>20</v>
      </c>
      <c r="L4" s="9">
        <f t="shared" ref="L4:L16" si="1">K4/(C4*2)</f>
        <v>0.7142857142857143</v>
      </c>
      <c r="M4" s="2">
        <v>152</v>
      </c>
      <c r="N4" s="2">
        <v>96</v>
      </c>
      <c r="O4" s="2" t="s">
        <v>131</v>
      </c>
      <c r="P4" s="2" t="s">
        <v>132</v>
      </c>
    </row>
    <row r="5" spans="1:16" ht="15" x14ac:dyDescent="0.25">
      <c r="A5" s="25">
        <v>3</v>
      </c>
      <c r="B5" s="11" t="s">
        <v>133</v>
      </c>
      <c r="C5" s="2">
        <v>18</v>
      </c>
      <c r="D5" s="2">
        <v>12</v>
      </c>
      <c r="E5" s="2">
        <v>5</v>
      </c>
      <c r="F5" s="2">
        <v>1</v>
      </c>
      <c r="G5" s="2">
        <v>25</v>
      </c>
      <c r="H5" s="2" t="s">
        <v>134</v>
      </c>
      <c r="I5" s="3"/>
      <c r="J5" s="3"/>
      <c r="K5" s="2">
        <f t="shared" si="0"/>
        <v>25</v>
      </c>
      <c r="L5" s="9">
        <f t="shared" si="1"/>
        <v>0.69444444444444442</v>
      </c>
      <c r="M5" s="2">
        <v>178</v>
      </c>
      <c r="N5" s="2">
        <v>141</v>
      </c>
      <c r="O5" s="2" t="s">
        <v>135</v>
      </c>
      <c r="P5" s="2" t="s">
        <v>136</v>
      </c>
    </row>
    <row r="6" spans="1:16" ht="15" x14ac:dyDescent="0.25">
      <c r="A6" s="25">
        <v>4</v>
      </c>
      <c r="B6" s="11" t="s">
        <v>137</v>
      </c>
      <c r="C6" s="2">
        <v>15</v>
      </c>
      <c r="D6" s="2">
        <v>9</v>
      </c>
      <c r="E6" s="2">
        <v>6</v>
      </c>
      <c r="F6" s="2">
        <v>0</v>
      </c>
      <c r="G6" s="2">
        <v>18</v>
      </c>
      <c r="H6" s="2" t="s">
        <v>80</v>
      </c>
      <c r="I6" s="3"/>
      <c r="J6" s="3"/>
      <c r="K6" s="2">
        <f t="shared" si="0"/>
        <v>18</v>
      </c>
      <c r="L6" s="9">
        <f t="shared" si="1"/>
        <v>0.6</v>
      </c>
      <c r="M6" s="2">
        <v>136</v>
      </c>
      <c r="N6" s="2">
        <v>116</v>
      </c>
      <c r="O6" s="2" t="s">
        <v>138</v>
      </c>
      <c r="P6" s="2" t="s">
        <v>139</v>
      </c>
    </row>
    <row r="7" spans="1:16" ht="15" x14ac:dyDescent="0.25">
      <c r="A7" s="26" t="s">
        <v>393</v>
      </c>
      <c r="B7" s="11" t="s">
        <v>140</v>
      </c>
      <c r="C7" s="2">
        <v>16</v>
      </c>
      <c r="D7" s="2">
        <v>9</v>
      </c>
      <c r="E7" s="2">
        <v>6</v>
      </c>
      <c r="F7" s="2">
        <v>1</v>
      </c>
      <c r="G7" s="2">
        <v>19</v>
      </c>
      <c r="H7" s="2" t="s">
        <v>141</v>
      </c>
      <c r="I7" s="3"/>
      <c r="J7" s="3">
        <v>-1</v>
      </c>
      <c r="K7" s="2">
        <f t="shared" si="0"/>
        <v>18</v>
      </c>
      <c r="L7" s="9">
        <f t="shared" si="1"/>
        <v>0.5625</v>
      </c>
      <c r="M7" s="2">
        <v>125</v>
      </c>
      <c r="N7" s="2">
        <v>111</v>
      </c>
      <c r="O7" s="2" t="s">
        <v>142</v>
      </c>
      <c r="P7" s="2" t="s">
        <v>143</v>
      </c>
    </row>
    <row r="8" spans="1:16" ht="15" x14ac:dyDescent="0.25">
      <c r="A8" s="26" t="s">
        <v>391</v>
      </c>
      <c r="B8" s="11" t="s">
        <v>148</v>
      </c>
      <c r="C8" s="2">
        <v>16</v>
      </c>
      <c r="D8" s="2">
        <v>9</v>
      </c>
      <c r="E8" s="2">
        <v>7</v>
      </c>
      <c r="F8" s="2">
        <v>0</v>
      </c>
      <c r="G8" s="2">
        <v>18</v>
      </c>
      <c r="H8" s="2" t="s">
        <v>145</v>
      </c>
      <c r="I8" s="3"/>
      <c r="J8" s="3"/>
      <c r="K8" s="2">
        <f t="shared" si="0"/>
        <v>18</v>
      </c>
      <c r="L8" s="9">
        <f t="shared" si="1"/>
        <v>0.5625</v>
      </c>
      <c r="M8" s="2">
        <v>168</v>
      </c>
      <c r="N8" s="2">
        <v>151</v>
      </c>
      <c r="O8" s="2" t="s">
        <v>149</v>
      </c>
      <c r="P8" s="2" t="s">
        <v>150</v>
      </c>
    </row>
    <row r="9" spans="1:16" ht="15" x14ac:dyDescent="0.25">
      <c r="A9" s="26" t="s">
        <v>392</v>
      </c>
      <c r="B9" s="11" t="s">
        <v>144</v>
      </c>
      <c r="C9" s="2">
        <v>16</v>
      </c>
      <c r="D9" s="2">
        <v>8</v>
      </c>
      <c r="E9" s="2">
        <v>6</v>
      </c>
      <c r="F9" s="2">
        <v>2</v>
      </c>
      <c r="G9" s="2">
        <v>18</v>
      </c>
      <c r="H9" s="2" t="s">
        <v>145</v>
      </c>
      <c r="I9" s="3"/>
      <c r="J9" s="3"/>
      <c r="K9" s="2">
        <f>G9+I9+J9</f>
        <v>18</v>
      </c>
      <c r="L9" s="9">
        <f>K9/(C9*2)</f>
        <v>0.5625</v>
      </c>
      <c r="M9" s="2">
        <v>132</v>
      </c>
      <c r="N9" s="2">
        <v>131</v>
      </c>
      <c r="O9" s="2" t="s">
        <v>146</v>
      </c>
      <c r="P9" s="2" t="s">
        <v>147</v>
      </c>
    </row>
    <row r="10" spans="1:16" ht="15" x14ac:dyDescent="0.25">
      <c r="A10" s="26">
        <v>8</v>
      </c>
      <c r="B10" s="11" t="s">
        <v>151</v>
      </c>
      <c r="C10" s="2">
        <v>16</v>
      </c>
      <c r="D10" s="2">
        <v>8</v>
      </c>
      <c r="E10" s="2">
        <v>8</v>
      </c>
      <c r="F10" s="2">
        <v>0</v>
      </c>
      <c r="G10" s="2">
        <v>16</v>
      </c>
      <c r="H10" s="2" t="s">
        <v>38</v>
      </c>
      <c r="I10" s="3"/>
      <c r="J10" s="3"/>
      <c r="K10" s="2">
        <f t="shared" si="0"/>
        <v>16</v>
      </c>
      <c r="L10" s="9">
        <f t="shared" si="1"/>
        <v>0.5</v>
      </c>
      <c r="M10" s="2">
        <v>125</v>
      </c>
      <c r="N10" s="2">
        <v>110</v>
      </c>
      <c r="O10" s="2" t="s">
        <v>142</v>
      </c>
      <c r="P10" s="2" t="s">
        <v>152</v>
      </c>
    </row>
    <row r="11" spans="1:16" ht="15" x14ac:dyDescent="0.25">
      <c r="A11" s="25">
        <v>9</v>
      </c>
      <c r="B11" s="11" t="s">
        <v>156</v>
      </c>
      <c r="C11" s="2">
        <v>17</v>
      </c>
      <c r="D11" s="2">
        <v>8</v>
      </c>
      <c r="E11" s="2">
        <v>9</v>
      </c>
      <c r="F11" s="2">
        <v>0</v>
      </c>
      <c r="G11" s="2">
        <v>16</v>
      </c>
      <c r="H11" s="2" t="s">
        <v>92</v>
      </c>
      <c r="I11" s="3"/>
      <c r="J11" s="3"/>
      <c r="K11" s="2">
        <f t="shared" si="0"/>
        <v>16</v>
      </c>
      <c r="L11" s="9">
        <f t="shared" si="1"/>
        <v>0.47058823529411764</v>
      </c>
      <c r="M11" s="2">
        <v>112</v>
      </c>
      <c r="N11" s="2">
        <v>132</v>
      </c>
      <c r="O11" s="2" t="s">
        <v>157</v>
      </c>
      <c r="P11" s="2" t="s">
        <v>158</v>
      </c>
    </row>
    <row r="12" spans="1:16" ht="15" x14ac:dyDescent="0.25">
      <c r="A12" s="25">
        <v>10</v>
      </c>
      <c r="B12" s="11" t="s">
        <v>153</v>
      </c>
      <c r="C12" s="2">
        <v>17</v>
      </c>
      <c r="D12" s="2">
        <v>8</v>
      </c>
      <c r="E12" s="2">
        <v>9</v>
      </c>
      <c r="F12" s="2">
        <v>0</v>
      </c>
      <c r="G12" s="2">
        <v>16</v>
      </c>
      <c r="H12" s="2" t="s">
        <v>92</v>
      </c>
      <c r="I12" s="3"/>
      <c r="J12" s="3">
        <v>-1</v>
      </c>
      <c r="K12" s="2">
        <f>G12+I12+J12</f>
        <v>15</v>
      </c>
      <c r="L12" s="9">
        <f>K12/(C12*2)</f>
        <v>0.44117647058823528</v>
      </c>
      <c r="M12" s="2">
        <v>125</v>
      </c>
      <c r="N12" s="2">
        <v>126</v>
      </c>
      <c r="O12" s="2" t="s">
        <v>154</v>
      </c>
      <c r="P12" s="2" t="s">
        <v>155</v>
      </c>
    </row>
    <row r="13" spans="1:16" ht="15" x14ac:dyDescent="0.25">
      <c r="A13" s="25">
        <v>11</v>
      </c>
      <c r="B13" s="11" t="s">
        <v>159</v>
      </c>
      <c r="C13" s="2">
        <v>18</v>
      </c>
      <c r="D13" s="2">
        <v>7</v>
      </c>
      <c r="E13" s="2">
        <v>11</v>
      </c>
      <c r="F13" s="2">
        <v>0</v>
      </c>
      <c r="G13" s="2">
        <v>14</v>
      </c>
      <c r="H13" s="2" t="s">
        <v>160</v>
      </c>
      <c r="I13" s="3"/>
      <c r="J13" s="3"/>
      <c r="K13" s="2">
        <f t="shared" si="0"/>
        <v>14</v>
      </c>
      <c r="L13" s="9">
        <f t="shared" si="1"/>
        <v>0.3888888888888889</v>
      </c>
      <c r="M13" s="2">
        <v>119</v>
      </c>
      <c r="N13" s="2">
        <v>149</v>
      </c>
      <c r="O13" s="2" t="s">
        <v>161</v>
      </c>
      <c r="P13" s="2" t="s">
        <v>162</v>
      </c>
    </row>
    <row r="14" spans="1:16" ht="15" x14ac:dyDescent="0.25">
      <c r="A14" s="25">
        <v>12</v>
      </c>
      <c r="B14" s="11" t="s">
        <v>163</v>
      </c>
      <c r="C14" s="2">
        <v>17</v>
      </c>
      <c r="D14" s="2">
        <v>6</v>
      </c>
      <c r="E14" s="2">
        <v>10</v>
      </c>
      <c r="F14" s="2">
        <v>1</v>
      </c>
      <c r="G14" s="2">
        <v>13</v>
      </c>
      <c r="H14" s="2" t="s">
        <v>164</v>
      </c>
      <c r="I14" s="3"/>
      <c r="J14" s="3"/>
      <c r="K14" s="2">
        <f t="shared" si="0"/>
        <v>13</v>
      </c>
      <c r="L14" s="9">
        <f t="shared" si="1"/>
        <v>0.38235294117647056</v>
      </c>
      <c r="M14" s="2">
        <v>129</v>
      </c>
      <c r="N14" s="2">
        <v>143</v>
      </c>
      <c r="O14" s="2" t="s">
        <v>165</v>
      </c>
      <c r="P14" s="2" t="s">
        <v>166</v>
      </c>
    </row>
    <row r="15" spans="1:16" ht="15" x14ac:dyDescent="0.25">
      <c r="A15" s="25">
        <v>13</v>
      </c>
      <c r="B15" s="11" t="s">
        <v>167</v>
      </c>
      <c r="C15" s="2">
        <v>16</v>
      </c>
      <c r="D15" s="2">
        <v>4</v>
      </c>
      <c r="E15" s="2">
        <v>12</v>
      </c>
      <c r="F15" s="2">
        <v>0</v>
      </c>
      <c r="G15" s="2">
        <v>8</v>
      </c>
      <c r="H15" s="2" t="s">
        <v>168</v>
      </c>
      <c r="I15" s="3"/>
      <c r="J15" s="3"/>
      <c r="K15" s="2">
        <f t="shared" si="0"/>
        <v>8</v>
      </c>
      <c r="L15" s="9">
        <f t="shared" si="1"/>
        <v>0.25</v>
      </c>
      <c r="M15" s="2">
        <v>103</v>
      </c>
      <c r="N15" s="2">
        <v>157</v>
      </c>
      <c r="O15" s="2" t="s">
        <v>169</v>
      </c>
      <c r="P15" s="2" t="s">
        <v>170</v>
      </c>
    </row>
    <row r="16" spans="1:16" ht="15" x14ac:dyDescent="0.25">
      <c r="A16" s="25">
        <v>14</v>
      </c>
      <c r="B16" s="11" t="s">
        <v>171</v>
      </c>
      <c r="C16" s="2">
        <v>15</v>
      </c>
      <c r="D16" s="2">
        <v>1</v>
      </c>
      <c r="E16" s="2">
        <v>13</v>
      </c>
      <c r="F16" s="2">
        <v>1</v>
      </c>
      <c r="G16" s="2">
        <v>3</v>
      </c>
      <c r="H16" s="2" t="s">
        <v>172</v>
      </c>
      <c r="I16" s="3"/>
      <c r="J16" s="3"/>
      <c r="K16" s="2">
        <f t="shared" si="0"/>
        <v>3</v>
      </c>
      <c r="L16" s="9">
        <f t="shared" si="1"/>
        <v>0.1</v>
      </c>
      <c r="M16" s="2">
        <v>88</v>
      </c>
      <c r="N16" s="2">
        <v>158</v>
      </c>
      <c r="O16" s="2" t="s">
        <v>173</v>
      </c>
      <c r="P16" s="2" t="s">
        <v>23</v>
      </c>
    </row>
    <row r="17" spans="1:16" ht="38.25" customHeight="1" x14ac:dyDescent="0.25">
      <c r="A17" s="27" t="s">
        <v>394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</row>
    <row r="18" spans="1:16" ht="15" x14ac:dyDescent="0.25">
      <c r="A18" s="18" t="s">
        <v>390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28.5" x14ac:dyDescent="0.25">
      <c r="A19" s="15" t="s">
        <v>379</v>
      </c>
      <c r="B19" s="13" t="s">
        <v>0</v>
      </c>
      <c r="C19" s="7" t="s">
        <v>116</v>
      </c>
      <c r="D19" s="7" t="s">
        <v>117</v>
      </c>
      <c r="E19" s="7" t="s">
        <v>118</v>
      </c>
      <c r="F19" s="7" t="s">
        <v>119</v>
      </c>
      <c r="G19" s="7" t="s">
        <v>120</v>
      </c>
      <c r="H19" s="7" t="s">
        <v>121</v>
      </c>
      <c r="I19" s="7" t="s">
        <v>380</v>
      </c>
      <c r="J19" s="7" t="s">
        <v>381</v>
      </c>
      <c r="K19" s="7" t="s">
        <v>382</v>
      </c>
      <c r="L19" s="7" t="s">
        <v>383</v>
      </c>
      <c r="M19" s="7" t="s">
        <v>122</v>
      </c>
      <c r="N19" s="7" t="s">
        <v>123</v>
      </c>
      <c r="O19" s="7" t="s">
        <v>124</v>
      </c>
      <c r="P19" s="7" t="s">
        <v>125</v>
      </c>
    </row>
    <row r="20" spans="1:16" ht="15" x14ac:dyDescent="0.25">
      <c r="A20" s="25">
        <v>1</v>
      </c>
      <c r="B20" s="11" t="s">
        <v>174</v>
      </c>
      <c r="C20" s="2">
        <v>17</v>
      </c>
      <c r="D20" s="2">
        <v>16</v>
      </c>
      <c r="E20" s="2">
        <v>0</v>
      </c>
      <c r="F20" s="2">
        <v>1</v>
      </c>
      <c r="G20" s="2">
        <v>33</v>
      </c>
      <c r="H20" s="2" t="s">
        <v>175</v>
      </c>
      <c r="I20" s="3"/>
      <c r="J20" s="3"/>
      <c r="K20" s="2">
        <f>G20+I20+J20</f>
        <v>33</v>
      </c>
      <c r="L20" s="9">
        <f>K20/(C20*2)</f>
        <v>0.97058823529411764</v>
      </c>
      <c r="M20" s="2">
        <v>214</v>
      </c>
      <c r="N20" s="2">
        <v>91</v>
      </c>
      <c r="O20" s="2" t="s">
        <v>176</v>
      </c>
      <c r="P20" s="2" t="s">
        <v>177</v>
      </c>
    </row>
    <row r="21" spans="1:16" ht="15" x14ac:dyDescent="0.25">
      <c r="A21" s="25">
        <v>2</v>
      </c>
      <c r="B21" s="11" t="s">
        <v>178</v>
      </c>
      <c r="C21" s="2">
        <v>17</v>
      </c>
      <c r="D21" s="2">
        <v>12</v>
      </c>
      <c r="E21" s="2">
        <v>3</v>
      </c>
      <c r="F21" s="2">
        <v>2</v>
      </c>
      <c r="G21" s="2">
        <v>26</v>
      </c>
      <c r="H21" s="2" t="s">
        <v>10</v>
      </c>
      <c r="I21" s="3"/>
      <c r="J21" s="3">
        <v>-1</v>
      </c>
      <c r="K21" s="2">
        <f>G21+I21+J21</f>
        <v>25</v>
      </c>
      <c r="L21" s="9">
        <f>K21/(C21*2)</f>
        <v>0.73529411764705888</v>
      </c>
      <c r="M21" s="2">
        <v>184</v>
      </c>
      <c r="N21" s="2">
        <v>129</v>
      </c>
      <c r="O21" s="2" t="s">
        <v>179</v>
      </c>
      <c r="P21" s="2" t="s">
        <v>165</v>
      </c>
    </row>
    <row r="22" spans="1:16" ht="15" x14ac:dyDescent="0.25">
      <c r="A22" s="25">
        <v>3</v>
      </c>
      <c r="B22" s="11" t="s">
        <v>180</v>
      </c>
      <c r="C22" s="2">
        <v>17</v>
      </c>
      <c r="D22" s="2">
        <v>11</v>
      </c>
      <c r="E22" s="2">
        <v>5</v>
      </c>
      <c r="F22" s="2">
        <v>1</v>
      </c>
      <c r="G22" s="2">
        <v>23</v>
      </c>
      <c r="H22" s="2" t="s">
        <v>181</v>
      </c>
      <c r="I22" s="3"/>
      <c r="J22" s="3"/>
      <c r="K22" s="2">
        <f>G22+I22+J22</f>
        <v>23</v>
      </c>
      <c r="L22" s="9">
        <f>K22/(C22*2)</f>
        <v>0.67647058823529416</v>
      </c>
      <c r="M22" s="2">
        <v>193</v>
      </c>
      <c r="N22" s="2">
        <v>154</v>
      </c>
      <c r="O22" s="2" t="s">
        <v>182</v>
      </c>
      <c r="P22" s="2" t="s">
        <v>183</v>
      </c>
    </row>
    <row r="23" spans="1:16" ht="15" x14ac:dyDescent="0.25">
      <c r="A23" s="25">
        <v>4</v>
      </c>
      <c r="B23" s="11" t="s">
        <v>184</v>
      </c>
      <c r="C23" s="2">
        <v>16</v>
      </c>
      <c r="D23" s="2">
        <v>10</v>
      </c>
      <c r="E23" s="2">
        <v>5</v>
      </c>
      <c r="F23" s="2">
        <v>1</v>
      </c>
      <c r="G23" s="2">
        <v>21</v>
      </c>
      <c r="H23" s="2" t="s">
        <v>185</v>
      </c>
      <c r="I23" s="3"/>
      <c r="J23" s="3"/>
      <c r="K23" s="2">
        <f>G23+I23+J23</f>
        <v>21</v>
      </c>
      <c r="L23" s="9">
        <f>K23/(C23*2)</f>
        <v>0.65625</v>
      </c>
      <c r="M23" s="2">
        <v>152</v>
      </c>
      <c r="N23" s="2">
        <v>129</v>
      </c>
      <c r="O23" s="2" t="s">
        <v>47</v>
      </c>
      <c r="P23" s="2" t="s">
        <v>186</v>
      </c>
    </row>
    <row r="24" spans="1:16" ht="15" x14ac:dyDescent="0.25">
      <c r="A24" s="25">
        <v>5</v>
      </c>
      <c r="B24" s="11" t="s">
        <v>187</v>
      </c>
      <c r="C24" s="2">
        <v>15</v>
      </c>
      <c r="D24" s="2">
        <v>8</v>
      </c>
      <c r="E24" s="2">
        <v>4</v>
      </c>
      <c r="F24" s="2">
        <v>3</v>
      </c>
      <c r="G24" s="2">
        <v>19</v>
      </c>
      <c r="H24" s="2" t="s">
        <v>188</v>
      </c>
      <c r="I24" s="3"/>
      <c r="J24" s="3"/>
      <c r="K24" s="2">
        <f>G24+I24+J24</f>
        <v>19</v>
      </c>
      <c r="L24" s="9">
        <f>K24/(C24*2)</f>
        <v>0.6333333333333333</v>
      </c>
      <c r="M24" s="2">
        <v>152</v>
      </c>
      <c r="N24" s="2">
        <v>118</v>
      </c>
      <c r="O24" s="2" t="s">
        <v>189</v>
      </c>
      <c r="P24" s="2" t="s">
        <v>78</v>
      </c>
    </row>
    <row r="25" spans="1:16" ht="15" x14ac:dyDescent="0.25">
      <c r="A25" s="25">
        <v>6</v>
      </c>
      <c r="B25" s="11" t="s">
        <v>190</v>
      </c>
      <c r="C25" s="2">
        <v>14</v>
      </c>
      <c r="D25" s="2">
        <v>8</v>
      </c>
      <c r="E25" s="2">
        <v>6</v>
      </c>
      <c r="F25" s="2">
        <v>0</v>
      </c>
      <c r="G25" s="2">
        <v>16</v>
      </c>
      <c r="H25" s="2" t="s">
        <v>191</v>
      </c>
      <c r="I25" s="3"/>
      <c r="J25" s="3"/>
      <c r="K25" s="2">
        <f>G25+I25+J25</f>
        <v>16</v>
      </c>
      <c r="L25" s="9">
        <f>K25/(C25*2)</f>
        <v>0.5714285714285714</v>
      </c>
      <c r="M25" s="2">
        <v>97</v>
      </c>
      <c r="N25" s="2">
        <v>77</v>
      </c>
      <c r="O25" s="2" t="s">
        <v>82</v>
      </c>
      <c r="P25" s="2" t="s">
        <v>192</v>
      </c>
    </row>
    <row r="26" spans="1:16" ht="15" x14ac:dyDescent="0.25">
      <c r="A26" s="25">
        <v>7</v>
      </c>
      <c r="B26" s="11" t="s">
        <v>193</v>
      </c>
      <c r="C26" s="2">
        <v>13</v>
      </c>
      <c r="D26" s="2">
        <v>6</v>
      </c>
      <c r="E26" s="2">
        <v>6</v>
      </c>
      <c r="F26" s="2">
        <v>1</v>
      </c>
      <c r="G26" s="2">
        <v>13</v>
      </c>
      <c r="H26" s="2" t="s">
        <v>38</v>
      </c>
      <c r="I26" s="3"/>
      <c r="J26" s="3"/>
      <c r="K26" s="2">
        <f>G26+I26+J26</f>
        <v>13</v>
      </c>
      <c r="L26" s="9">
        <f>K26/(C26*2)</f>
        <v>0.5</v>
      </c>
      <c r="M26" s="2">
        <v>137</v>
      </c>
      <c r="N26" s="2">
        <v>110</v>
      </c>
      <c r="O26" s="2" t="s">
        <v>194</v>
      </c>
      <c r="P26" s="2" t="s">
        <v>195</v>
      </c>
    </row>
    <row r="27" spans="1:16" ht="15" x14ac:dyDescent="0.25">
      <c r="A27" s="25">
        <v>8</v>
      </c>
      <c r="B27" s="11" t="s">
        <v>196</v>
      </c>
      <c r="C27" s="2">
        <v>15</v>
      </c>
      <c r="D27" s="2">
        <v>6</v>
      </c>
      <c r="E27" s="2">
        <v>8</v>
      </c>
      <c r="F27" s="2">
        <v>1</v>
      </c>
      <c r="G27" s="2">
        <v>13</v>
      </c>
      <c r="H27" s="2" t="s">
        <v>197</v>
      </c>
      <c r="I27" s="3"/>
      <c r="J27" s="3"/>
      <c r="K27" s="2">
        <f>G27+I27+J27</f>
        <v>13</v>
      </c>
      <c r="L27" s="9">
        <f>K27/(C27*2)</f>
        <v>0.43333333333333335</v>
      </c>
      <c r="M27" s="2">
        <v>109</v>
      </c>
      <c r="N27" s="2">
        <v>104</v>
      </c>
      <c r="O27" s="2" t="s">
        <v>198</v>
      </c>
      <c r="P27" s="2" t="s">
        <v>82</v>
      </c>
    </row>
    <row r="28" spans="1:16" ht="15" x14ac:dyDescent="0.25">
      <c r="A28" s="25">
        <v>9</v>
      </c>
      <c r="B28" s="11" t="s">
        <v>201</v>
      </c>
      <c r="C28" s="2">
        <v>16</v>
      </c>
      <c r="D28" s="2">
        <v>5</v>
      </c>
      <c r="E28" s="2">
        <v>9</v>
      </c>
      <c r="F28" s="2">
        <v>2</v>
      </c>
      <c r="G28" s="2">
        <v>12</v>
      </c>
      <c r="H28" s="2" t="s">
        <v>45</v>
      </c>
      <c r="I28" s="3"/>
      <c r="J28" s="3"/>
      <c r="K28" s="2">
        <f>G28+I28+J28</f>
        <v>12</v>
      </c>
      <c r="L28" s="9">
        <f>K28/(C28*2)</f>
        <v>0.375</v>
      </c>
      <c r="M28" s="2">
        <v>120</v>
      </c>
      <c r="N28" s="2">
        <v>164</v>
      </c>
      <c r="O28" s="2" t="s">
        <v>202</v>
      </c>
      <c r="P28" s="2" t="s">
        <v>203</v>
      </c>
    </row>
    <row r="29" spans="1:16" ht="15" x14ac:dyDescent="0.25">
      <c r="A29" s="26" t="s">
        <v>385</v>
      </c>
      <c r="B29" s="11" t="s">
        <v>199</v>
      </c>
      <c r="C29" s="2">
        <v>16</v>
      </c>
      <c r="D29" s="2">
        <v>6</v>
      </c>
      <c r="E29" s="2">
        <v>10</v>
      </c>
      <c r="F29" s="2">
        <v>0</v>
      </c>
      <c r="G29" s="2">
        <v>12</v>
      </c>
      <c r="H29" s="2" t="s">
        <v>45</v>
      </c>
      <c r="I29" s="3"/>
      <c r="J29" s="3">
        <v>-1</v>
      </c>
      <c r="K29" s="2">
        <f>G29+I29+J29</f>
        <v>11</v>
      </c>
      <c r="L29" s="9">
        <f>K29/(C29*2)</f>
        <v>0.34375</v>
      </c>
      <c r="M29" s="2">
        <v>118</v>
      </c>
      <c r="N29" s="2">
        <v>132</v>
      </c>
      <c r="O29" s="2" t="s">
        <v>200</v>
      </c>
      <c r="P29" s="2" t="s">
        <v>146</v>
      </c>
    </row>
    <row r="30" spans="1:16" ht="15" x14ac:dyDescent="0.25">
      <c r="A30" s="26" t="s">
        <v>386</v>
      </c>
      <c r="B30" s="11" t="s">
        <v>204</v>
      </c>
      <c r="C30" s="2">
        <v>16</v>
      </c>
      <c r="D30" s="2">
        <v>5</v>
      </c>
      <c r="E30" s="2">
        <v>10</v>
      </c>
      <c r="F30" s="2">
        <v>1</v>
      </c>
      <c r="G30" s="2">
        <v>11</v>
      </c>
      <c r="H30" s="2" t="s">
        <v>205</v>
      </c>
      <c r="I30" s="3"/>
      <c r="J30" s="3"/>
      <c r="K30" s="2">
        <f>G30+I30+J30</f>
        <v>11</v>
      </c>
      <c r="L30" s="9">
        <f>K30/(C30*2)</f>
        <v>0.34375</v>
      </c>
      <c r="M30" s="2">
        <v>99</v>
      </c>
      <c r="N30" s="2">
        <v>159</v>
      </c>
      <c r="O30" s="2" t="s">
        <v>206</v>
      </c>
      <c r="P30" s="2" t="s">
        <v>207</v>
      </c>
    </row>
    <row r="31" spans="1:16" ht="15" x14ac:dyDescent="0.25">
      <c r="A31" s="25">
        <v>12</v>
      </c>
      <c r="B31" s="11" t="s">
        <v>208</v>
      </c>
      <c r="C31" s="2">
        <v>15</v>
      </c>
      <c r="D31" s="2">
        <v>2</v>
      </c>
      <c r="E31" s="2">
        <v>9</v>
      </c>
      <c r="F31" s="2">
        <v>4</v>
      </c>
      <c r="G31" s="2">
        <v>8</v>
      </c>
      <c r="H31" s="2" t="s">
        <v>209</v>
      </c>
      <c r="I31" s="3"/>
      <c r="J31" s="3">
        <v>-1</v>
      </c>
      <c r="K31" s="2">
        <f>G31+I31+J31</f>
        <v>7</v>
      </c>
      <c r="L31" s="9">
        <f>K31/(C31*2)</f>
        <v>0.23333333333333334</v>
      </c>
      <c r="M31" s="2">
        <v>98</v>
      </c>
      <c r="N31" s="2">
        <v>144</v>
      </c>
      <c r="O31" s="2" t="s">
        <v>210</v>
      </c>
      <c r="P31" s="2" t="s">
        <v>211</v>
      </c>
    </row>
    <row r="32" spans="1:16" ht="15" x14ac:dyDescent="0.25">
      <c r="A32" s="25">
        <v>13</v>
      </c>
      <c r="B32" s="11" t="s">
        <v>212</v>
      </c>
      <c r="C32" s="2">
        <v>15</v>
      </c>
      <c r="D32" s="2">
        <v>3</v>
      </c>
      <c r="E32" s="2">
        <v>12</v>
      </c>
      <c r="F32" s="2">
        <v>0</v>
      </c>
      <c r="G32" s="2">
        <v>6</v>
      </c>
      <c r="H32" s="2" t="s">
        <v>109</v>
      </c>
      <c r="I32" s="3"/>
      <c r="J32" s="3"/>
      <c r="K32" s="2">
        <f>G32+I32+J32</f>
        <v>6</v>
      </c>
      <c r="L32" s="9">
        <f>K32/(C32*2)</f>
        <v>0.2</v>
      </c>
      <c r="M32" s="2">
        <v>104</v>
      </c>
      <c r="N32" s="2">
        <v>179</v>
      </c>
      <c r="O32" s="2" t="s">
        <v>82</v>
      </c>
      <c r="P32" s="2" t="s">
        <v>107</v>
      </c>
    </row>
    <row r="33" spans="1:16" ht="15" x14ac:dyDescent="0.25">
      <c r="A33" s="25">
        <v>14</v>
      </c>
      <c r="B33" s="11" t="s">
        <v>213</v>
      </c>
      <c r="C33" s="2">
        <v>16</v>
      </c>
      <c r="D33" s="2">
        <v>1</v>
      </c>
      <c r="E33" s="2">
        <v>12</v>
      </c>
      <c r="F33" s="2">
        <v>3</v>
      </c>
      <c r="G33" s="2">
        <v>5</v>
      </c>
      <c r="H33" s="2" t="s">
        <v>61</v>
      </c>
      <c r="I33" s="3"/>
      <c r="J33" s="3"/>
      <c r="K33" s="2">
        <f>G33+I33+J33</f>
        <v>5</v>
      </c>
      <c r="L33" s="9">
        <f>K33/(C33*2)</f>
        <v>0.15625</v>
      </c>
      <c r="M33" s="2">
        <v>106</v>
      </c>
      <c r="N33" s="2">
        <v>193</v>
      </c>
      <c r="O33" s="2" t="s">
        <v>214</v>
      </c>
      <c r="P33" s="2" t="s">
        <v>27</v>
      </c>
    </row>
    <row r="34" spans="1:16" ht="15" x14ac:dyDescent="0.25">
      <c r="A34" s="27" t="s">
        <v>395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</row>
    <row r="35" spans="1:16" x14ac:dyDescent="0.25">
      <c r="A35" s="19" t="s">
        <v>384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</sheetData>
  <sortState xmlns:xlrd2="http://schemas.microsoft.com/office/spreadsheetml/2017/richdata2" ref="A20:P33">
    <sortCondition descending="1" ref="L20:L33"/>
  </sortState>
  <mergeCells count="5">
    <mergeCell ref="A1:P1"/>
    <mergeCell ref="A18:P18"/>
    <mergeCell ref="A35:P35"/>
    <mergeCell ref="A17:P17"/>
    <mergeCell ref="A34:P3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616DB-EE75-484D-946A-84721559EE49}">
  <dimension ref="A1:P30"/>
  <sheetViews>
    <sheetView topLeftCell="A9" workbookViewId="0">
      <selection activeCell="K24" sqref="K24"/>
    </sheetView>
  </sheetViews>
  <sheetFormatPr baseColWidth="10" defaultRowHeight="15" x14ac:dyDescent="0.25"/>
  <cols>
    <col min="1" max="1" width="7" customWidth="1"/>
    <col min="2" max="2" width="47.85546875" bestFit="1" customWidth="1"/>
    <col min="3" max="7" width="6.5703125" customWidth="1"/>
    <col min="8" max="8" width="8.42578125" customWidth="1"/>
    <col min="9" max="9" width="11.5703125" customWidth="1"/>
    <col min="10" max="10" width="10.42578125" customWidth="1"/>
    <col min="11" max="11" width="9.140625" customWidth="1"/>
    <col min="13" max="14" width="6.5703125" customWidth="1"/>
    <col min="15" max="16" width="8.5703125" customWidth="1"/>
  </cols>
  <sheetData>
    <row r="1" spans="1:16" x14ac:dyDescent="0.25">
      <c r="A1" s="18" t="s">
        <v>397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29.25" customHeight="1" x14ac:dyDescent="0.25">
      <c r="A2" s="15" t="s">
        <v>379</v>
      </c>
      <c r="B2" s="13" t="s">
        <v>0</v>
      </c>
      <c r="C2" s="7" t="s">
        <v>116</v>
      </c>
      <c r="D2" s="7" t="s">
        <v>117</v>
      </c>
      <c r="E2" s="7" t="s">
        <v>118</v>
      </c>
      <c r="F2" s="7" t="s">
        <v>119</v>
      </c>
      <c r="G2" s="7" t="s">
        <v>120</v>
      </c>
      <c r="H2" s="7" t="s">
        <v>121</v>
      </c>
      <c r="I2" s="7" t="s">
        <v>380</v>
      </c>
      <c r="J2" s="7" t="s">
        <v>381</v>
      </c>
      <c r="K2" s="7" t="s">
        <v>382</v>
      </c>
      <c r="L2" s="7" t="s">
        <v>383</v>
      </c>
      <c r="M2" s="7" t="s">
        <v>122</v>
      </c>
      <c r="N2" s="7" t="s">
        <v>123</v>
      </c>
      <c r="O2" s="7" t="s">
        <v>124</v>
      </c>
      <c r="P2" s="7" t="s">
        <v>125</v>
      </c>
    </row>
    <row r="3" spans="1:16" s="1" customFormat="1" x14ac:dyDescent="0.25">
      <c r="A3" s="25">
        <v>1</v>
      </c>
      <c r="B3" s="10" t="s">
        <v>215</v>
      </c>
      <c r="C3" s="12">
        <v>16</v>
      </c>
      <c r="D3" s="12">
        <v>16</v>
      </c>
      <c r="E3" s="12">
        <v>0</v>
      </c>
      <c r="F3" s="12">
        <v>0</v>
      </c>
      <c r="G3" s="12">
        <v>32</v>
      </c>
      <c r="H3" s="12" t="s">
        <v>216</v>
      </c>
      <c r="I3" s="16"/>
      <c r="J3" s="16"/>
      <c r="K3" s="12">
        <f t="shared" ref="K3:K14" si="0">G3+I3+J3</f>
        <v>32</v>
      </c>
      <c r="L3" s="9">
        <f t="shared" ref="L3:L14" si="1">K3/(C3*2)</f>
        <v>1</v>
      </c>
      <c r="M3" s="12">
        <v>159</v>
      </c>
      <c r="N3" s="12">
        <v>89</v>
      </c>
      <c r="O3" s="12" t="s">
        <v>207</v>
      </c>
      <c r="P3" s="12" t="s">
        <v>217</v>
      </c>
    </row>
    <row r="4" spans="1:16" s="1" customFormat="1" x14ac:dyDescent="0.25">
      <c r="A4" s="25">
        <v>2</v>
      </c>
      <c r="B4" s="10" t="s">
        <v>218</v>
      </c>
      <c r="C4" s="12">
        <v>13</v>
      </c>
      <c r="D4" s="12">
        <v>10</v>
      </c>
      <c r="E4" s="12">
        <v>3</v>
      </c>
      <c r="F4" s="12">
        <v>0</v>
      </c>
      <c r="G4" s="12">
        <v>20</v>
      </c>
      <c r="H4" s="12" t="s">
        <v>219</v>
      </c>
      <c r="I4" s="16"/>
      <c r="J4" s="16"/>
      <c r="K4" s="12">
        <f t="shared" si="0"/>
        <v>20</v>
      </c>
      <c r="L4" s="9">
        <f t="shared" si="1"/>
        <v>0.76923076923076927</v>
      </c>
      <c r="M4" s="12">
        <v>117</v>
      </c>
      <c r="N4" s="12">
        <v>94</v>
      </c>
      <c r="O4" s="12" t="s">
        <v>220</v>
      </c>
      <c r="P4" s="12" t="s">
        <v>221</v>
      </c>
    </row>
    <row r="5" spans="1:16" s="1" customFormat="1" x14ac:dyDescent="0.25">
      <c r="A5" s="25">
        <v>3</v>
      </c>
      <c r="B5" s="10" t="s">
        <v>224</v>
      </c>
      <c r="C5" s="12">
        <v>14</v>
      </c>
      <c r="D5" s="12">
        <v>8</v>
      </c>
      <c r="E5" s="12">
        <v>5</v>
      </c>
      <c r="F5" s="12">
        <v>1</v>
      </c>
      <c r="G5" s="12">
        <v>17</v>
      </c>
      <c r="H5" s="12" t="s">
        <v>225</v>
      </c>
      <c r="I5" s="16"/>
      <c r="J5" s="16"/>
      <c r="K5" s="12">
        <f>G5+I5+J5</f>
        <v>17</v>
      </c>
      <c r="L5" s="9">
        <f>K5/(C5*2)</f>
        <v>0.6071428571428571</v>
      </c>
      <c r="M5" s="12">
        <v>120</v>
      </c>
      <c r="N5" s="12">
        <v>95</v>
      </c>
      <c r="O5" s="12" t="s">
        <v>226</v>
      </c>
      <c r="P5" s="12" t="s">
        <v>227</v>
      </c>
    </row>
    <row r="6" spans="1:16" s="1" customFormat="1" x14ac:dyDescent="0.25">
      <c r="A6" s="25">
        <v>4</v>
      </c>
      <c r="B6" s="10" t="s">
        <v>222</v>
      </c>
      <c r="C6" s="12">
        <v>15</v>
      </c>
      <c r="D6" s="12">
        <v>9</v>
      </c>
      <c r="E6" s="12">
        <v>5</v>
      </c>
      <c r="F6" s="12">
        <v>1</v>
      </c>
      <c r="G6" s="12">
        <v>19</v>
      </c>
      <c r="H6" s="12" t="s">
        <v>188</v>
      </c>
      <c r="I6" s="16"/>
      <c r="J6" s="16">
        <v>-1</v>
      </c>
      <c r="K6" s="12">
        <f t="shared" si="0"/>
        <v>18</v>
      </c>
      <c r="L6" s="9">
        <f t="shared" si="1"/>
        <v>0.6</v>
      </c>
      <c r="M6" s="12">
        <v>127</v>
      </c>
      <c r="N6" s="12">
        <v>116</v>
      </c>
      <c r="O6" s="12" t="s">
        <v>223</v>
      </c>
      <c r="P6" s="12" t="s">
        <v>139</v>
      </c>
    </row>
    <row r="7" spans="1:16" s="1" customFormat="1" x14ac:dyDescent="0.25">
      <c r="A7" s="25">
        <v>5</v>
      </c>
      <c r="B7" s="10" t="s">
        <v>228</v>
      </c>
      <c r="C7" s="12">
        <v>13</v>
      </c>
      <c r="D7" s="12">
        <v>7</v>
      </c>
      <c r="E7" s="12">
        <v>5</v>
      </c>
      <c r="F7" s="12">
        <v>1</v>
      </c>
      <c r="G7" s="12">
        <v>15</v>
      </c>
      <c r="H7" s="12" t="s">
        <v>229</v>
      </c>
      <c r="I7" s="16"/>
      <c r="J7" s="16"/>
      <c r="K7" s="12">
        <f t="shared" si="0"/>
        <v>15</v>
      </c>
      <c r="L7" s="9">
        <f t="shared" si="1"/>
        <v>0.57692307692307687</v>
      </c>
      <c r="M7" s="12">
        <v>113</v>
      </c>
      <c r="N7" s="12">
        <v>113</v>
      </c>
      <c r="O7" s="12" t="s">
        <v>230</v>
      </c>
      <c r="P7" s="12" t="s">
        <v>230</v>
      </c>
    </row>
    <row r="8" spans="1:16" s="1" customFormat="1" x14ac:dyDescent="0.25">
      <c r="A8" s="25">
        <v>6</v>
      </c>
      <c r="B8" s="10" t="s">
        <v>231</v>
      </c>
      <c r="C8" s="12">
        <v>16</v>
      </c>
      <c r="D8" s="12">
        <v>9</v>
      </c>
      <c r="E8" s="12">
        <v>7</v>
      </c>
      <c r="F8" s="12">
        <v>0</v>
      </c>
      <c r="G8" s="12">
        <v>18</v>
      </c>
      <c r="H8" s="12" t="s">
        <v>145</v>
      </c>
      <c r="I8" s="16"/>
      <c r="J8" s="16"/>
      <c r="K8" s="12">
        <f t="shared" si="0"/>
        <v>18</v>
      </c>
      <c r="L8" s="9">
        <f t="shared" si="1"/>
        <v>0.5625</v>
      </c>
      <c r="M8" s="12">
        <v>129</v>
      </c>
      <c r="N8" s="12">
        <v>123</v>
      </c>
      <c r="O8" s="12" t="s">
        <v>186</v>
      </c>
      <c r="P8" s="12" t="s">
        <v>113</v>
      </c>
    </row>
    <row r="9" spans="1:16" s="1" customFormat="1" x14ac:dyDescent="0.25">
      <c r="A9" s="25">
        <v>7</v>
      </c>
      <c r="B9" s="10" t="s">
        <v>232</v>
      </c>
      <c r="C9" s="12">
        <v>14</v>
      </c>
      <c r="D9" s="12">
        <v>7</v>
      </c>
      <c r="E9" s="12">
        <v>7</v>
      </c>
      <c r="F9" s="12">
        <v>0</v>
      </c>
      <c r="G9" s="12">
        <v>14</v>
      </c>
      <c r="H9" s="12" t="s">
        <v>38</v>
      </c>
      <c r="I9" s="16"/>
      <c r="J9" s="16"/>
      <c r="K9" s="12">
        <f t="shared" si="0"/>
        <v>14</v>
      </c>
      <c r="L9" s="9">
        <f t="shared" si="1"/>
        <v>0.5</v>
      </c>
      <c r="M9" s="12">
        <v>107</v>
      </c>
      <c r="N9" s="12">
        <v>115</v>
      </c>
      <c r="O9" s="12" t="s">
        <v>233</v>
      </c>
      <c r="P9" s="12" t="s">
        <v>234</v>
      </c>
    </row>
    <row r="10" spans="1:16" s="1" customFormat="1" x14ac:dyDescent="0.25">
      <c r="A10" s="25">
        <v>8</v>
      </c>
      <c r="B10" s="10" t="s">
        <v>235</v>
      </c>
      <c r="C10" s="12">
        <v>15</v>
      </c>
      <c r="D10" s="12">
        <v>6</v>
      </c>
      <c r="E10" s="12">
        <v>9</v>
      </c>
      <c r="F10" s="12">
        <v>0</v>
      </c>
      <c r="G10" s="12">
        <v>12</v>
      </c>
      <c r="H10" s="12" t="s">
        <v>236</v>
      </c>
      <c r="I10" s="16"/>
      <c r="J10" s="16"/>
      <c r="K10" s="12">
        <f t="shared" si="0"/>
        <v>12</v>
      </c>
      <c r="L10" s="9">
        <f t="shared" si="1"/>
        <v>0.4</v>
      </c>
      <c r="M10" s="12">
        <v>106</v>
      </c>
      <c r="N10" s="12">
        <v>118</v>
      </c>
      <c r="O10" s="12" t="s">
        <v>237</v>
      </c>
      <c r="P10" s="12" t="s">
        <v>78</v>
      </c>
    </row>
    <row r="11" spans="1:16" s="1" customFormat="1" x14ac:dyDescent="0.25">
      <c r="A11" s="26" t="s">
        <v>396</v>
      </c>
      <c r="B11" s="10" t="s">
        <v>238</v>
      </c>
      <c r="C11" s="12">
        <v>14</v>
      </c>
      <c r="D11" s="12">
        <v>5</v>
      </c>
      <c r="E11" s="12">
        <v>8</v>
      </c>
      <c r="F11" s="12">
        <v>1</v>
      </c>
      <c r="G11" s="12">
        <v>11</v>
      </c>
      <c r="H11" s="12" t="s">
        <v>239</v>
      </c>
      <c r="I11" s="16"/>
      <c r="J11" s="16"/>
      <c r="K11" s="12">
        <f t="shared" si="0"/>
        <v>11</v>
      </c>
      <c r="L11" s="9">
        <f t="shared" si="1"/>
        <v>0.39285714285714285</v>
      </c>
      <c r="M11" s="12">
        <v>106</v>
      </c>
      <c r="N11" s="12">
        <v>109</v>
      </c>
      <c r="O11" s="12" t="s">
        <v>240</v>
      </c>
      <c r="P11" s="12" t="s">
        <v>241</v>
      </c>
    </row>
    <row r="12" spans="1:16" s="1" customFormat="1" x14ac:dyDescent="0.25">
      <c r="A12" s="26" t="s">
        <v>385</v>
      </c>
      <c r="B12" s="10" t="s">
        <v>242</v>
      </c>
      <c r="C12" s="12">
        <v>14</v>
      </c>
      <c r="D12" s="12">
        <v>5</v>
      </c>
      <c r="E12" s="12">
        <v>8</v>
      </c>
      <c r="F12" s="12">
        <v>1</v>
      </c>
      <c r="G12" s="12">
        <v>11</v>
      </c>
      <c r="H12" s="12" t="s">
        <v>239</v>
      </c>
      <c r="I12" s="16"/>
      <c r="J12" s="16"/>
      <c r="K12" s="12">
        <f t="shared" si="0"/>
        <v>11</v>
      </c>
      <c r="L12" s="9">
        <f t="shared" si="1"/>
        <v>0.39285714285714285</v>
      </c>
      <c r="M12" s="12">
        <v>101</v>
      </c>
      <c r="N12" s="12">
        <v>125</v>
      </c>
      <c r="O12" s="12" t="s">
        <v>243</v>
      </c>
      <c r="P12" s="12" t="s">
        <v>81</v>
      </c>
    </row>
    <row r="13" spans="1:16" s="1" customFormat="1" x14ac:dyDescent="0.25">
      <c r="A13" s="25">
        <v>11</v>
      </c>
      <c r="B13" s="10" t="s">
        <v>244</v>
      </c>
      <c r="C13" s="12">
        <v>18</v>
      </c>
      <c r="D13" s="12">
        <v>2</v>
      </c>
      <c r="E13" s="12">
        <v>15</v>
      </c>
      <c r="F13" s="12">
        <v>1</v>
      </c>
      <c r="G13" s="12">
        <v>5</v>
      </c>
      <c r="H13" s="12" t="s">
        <v>245</v>
      </c>
      <c r="I13" s="16"/>
      <c r="J13" s="16"/>
      <c r="K13" s="12">
        <f t="shared" si="0"/>
        <v>5</v>
      </c>
      <c r="L13" s="9">
        <f t="shared" si="1"/>
        <v>0.1388888888888889</v>
      </c>
      <c r="M13" s="12">
        <v>115</v>
      </c>
      <c r="N13" s="12">
        <v>158</v>
      </c>
      <c r="O13" s="12" t="s">
        <v>246</v>
      </c>
      <c r="P13" s="12" t="s">
        <v>247</v>
      </c>
    </row>
    <row r="14" spans="1:16" s="1" customFormat="1" x14ac:dyDescent="0.25">
      <c r="A14" s="25">
        <v>12</v>
      </c>
      <c r="B14" s="10" t="s">
        <v>248</v>
      </c>
      <c r="C14" s="12">
        <v>16</v>
      </c>
      <c r="D14" s="12">
        <v>2</v>
      </c>
      <c r="E14" s="12">
        <v>14</v>
      </c>
      <c r="F14" s="12">
        <v>0</v>
      </c>
      <c r="G14" s="12">
        <v>4</v>
      </c>
      <c r="H14" s="12" t="s">
        <v>249</v>
      </c>
      <c r="I14" s="16"/>
      <c r="J14" s="16"/>
      <c r="K14" s="12">
        <f t="shared" si="0"/>
        <v>4</v>
      </c>
      <c r="L14" s="9">
        <f t="shared" si="1"/>
        <v>0.125</v>
      </c>
      <c r="M14" s="12">
        <v>106</v>
      </c>
      <c r="N14" s="12">
        <v>151</v>
      </c>
      <c r="O14" s="12" t="s">
        <v>214</v>
      </c>
      <c r="P14" s="12" t="s">
        <v>150</v>
      </c>
    </row>
    <row r="15" spans="1:16" s="1" customFormat="1" ht="26.25" customHeight="1" x14ac:dyDescent="0.25">
      <c r="A15" s="27" t="s">
        <v>399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/>
    </row>
    <row r="16" spans="1:16" x14ac:dyDescent="0.25">
      <c r="A16" s="18" t="s">
        <v>398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28.5" x14ac:dyDescent="0.25">
      <c r="A17" s="15" t="s">
        <v>379</v>
      </c>
      <c r="B17" s="13" t="s">
        <v>0</v>
      </c>
      <c r="C17" s="7" t="s">
        <v>116</v>
      </c>
      <c r="D17" s="7" t="s">
        <v>117</v>
      </c>
      <c r="E17" s="7" t="s">
        <v>118</v>
      </c>
      <c r="F17" s="7" t="s">
        <v>119</v>
      </c>
      <c r="G17" s="7" t="s">
        <v>120</v>
      </c>
      <c r="H17" s="7" t="s">
        <v>121</v>
      </c>
      <c r="I17" s="7" t="s">
        <v>380</v>
      </c>
      <c r="J17" s="7" t="s">
        <v>381</v>
      </c>
      <c r="K17" s="7" t="s">
        <v>382</v>
      </c>
      <c r="L17" s="7" t="s">
        <v>383</v>
      </c>
      <c r="M17" s="7" t="s">
        <v>122</v>
      </c>
      <c r="N17" s="7" t="s">
        <v>123</v>
      </c>
      <c r="O17" s="7" t="s">
        <v>124</v>
      </c>
      <c r="P17" s="7" t="s">
        <v>125</v>
      </c>
    </row>
    <row r="18" spans="1:16" s="1" customFormat="1" x14ac:dyDescent="0.25">
      <c r="A18" s="25">
        <v>1</v>
      </c>
      <c r="B18" s="10" t="s">
        <v>250</v>
      </c>
      <c r="C18" s="12">
        <v>14</v>
      </c>
      <c r="D18" s="12">
        <v>9</v>
      </c>
      <c r="E18" s="12">
        <v>3</v>
      </c>
      <c r="F18" s="12">
        <v>2</v>
      </c>
      <c r="G18" s="12">
        <v>20</v>
      </c>
      <c r="H18" s="12" t="s">
        <v>14</v>
      </c>
      <c r="I18" s="16">
        <v>-1</v>
      </c>
      <c r="J18" s="16"/>
      <c r="K18" s="12">
        <f>G18+I18+J18</f>
        <v>19</v>
      </c>
      <c r="L18" s="9">
        <f>K18/(C18*2)</f>
        <v>0.6785714285714286</v>
      </c>
      <c r="M18" s="12">
        <v>100</v>
      </c>
      <c r="N18" s="12">
        <v>82</v>
      </c>
      <c r="O18" s="12" t="s">
        <v>251</v>
      </c>
      <c r="P18" s="12" t="s">
        <v>252</v>
      </c>
    </row>
    <row r="19" spans="1:16" s="1" customFormat="1" x14ac:dyDescent="0.25">
      <c r="A19" s="25">
        <v>2</v>
      </c>
      <c r="B19" s="10" t="s">
        <v>253</v>
      </c>
      <c r="C19" s="12">
        <v>15</v>
      </c>
      <c r="D19" s="12">
        <v>8</v>
      </c>
      <c r="E19" s="12">
        <v>4</v>
      </c>
      <c r="F19" s="12">
        <v>3</v>
      </c>
      <c r="G19" s="12">
        <v>19</v>
      </c>
      <c r="H19" s="12" t="s">
        <v>188</v>
      </c>
      <c r="I19" s="16"/>
      <c r="J19" s="16">
        <v>-1</v>
      </c>
      <c r="K19" s="12">
        <f>G19+I19+J19</f>
        <v>18</v>
      </c>
      <c r="L19" s="9">
        <f>K19/(C19*2)</f>
        <v>0.6</v>
      </c>
      <c r="M19" s="12">
        <v>147</v>
      </c>
      <c r="N19" s="12">
        <v>109</v>
      </c>
      <c r="O19" s="12" t="s">
        <v>104</v>
      </c>
      <c r="P19" s="12" t="s">
        <v>198</v>
      </c>
    </row>
    <row r="20" spans="1:16" s="1" customFormat="1" x14ac:dyDescent="0.25">
      <c r="A20" s="25">
        <v>3</v>
      </c>
      <c r="B20" s="10" t="s">
        <v>254</v>
      </c>
      <c r="C20" s="12">
        <v>16</v>
      </c>
      <c r="D20" s="12">
        <v>10</v>
      </c>
      <c r="E20" s="12">
        <v>6</v>
      </c>
      <c r="F20" s="12">
        <v>0</v>
      </c>
      <c r="G20" s="12">
        <v>20</v>
      </c>
      <c r="H20" s="12" t="s">
        <v>255</v>
      </c>
      <c r="I20" s="16">
        <v>-1</v>
      </c>
      <c r="J20" s="16"/>
      <c r="K20" s="12">
        <f>G20+I20+J20</f>
        <v>19</v>
      </c>
      <c r="L20" s="9">
        <f>K20/(C20*2)</f>
        <v>0.59375</v>
      </c>
      <c r="M20" s="12">
        <v>117</v>
      </c>
      <c r="N20" s="12">
        <v>105</v>
      </c>
      <c r="O20" s="12" t="s">
        <v>256</v>
      </c>
      <c r="P20" s="12" t="s">
        <v>257</v>
      </c>
    </row>
    <row r="21" spans="1:16" s="1" customFormat="1" x14ac:dyDescent="0.25">
      <c r="A21" s="25">
        <v>4</v>
      </c>
      <c r="B21" s="10" t="s">
        <v>258</v>
      </c>
      <c r="C21" s="12">
        <v>15</v>
      </c>
      <c r="D21" s="12">
        <v>9</v>
      </c>
      <c r="E21" s="12">
        <v>6</v>
      </c>
      <c r="F21" s="12">
        <v>0</v>
      </c>
      <c r="G21" s="12">
        <v>18</v>
      </c>
      <c r="H21" s="12" t="s">
        <v>80</v>
      </c>
      <c r="I21" s="16"/>
      <c r="J21" s="16">
        <v>-1</v>
      </c>
      <c r="K21" s="12">
        <f>G21+I21+J21</f>
        <v>17</v>
      </c>
      <c r="L21" s="9">
        <f>K21/(C21*2)</f>
        <v>0.56666666666666665</v>
      </c>
      <c r="M21" s="12">
        <v>131</v>
      </c>
      <c r="N21" s="12">
        <v>139</v>
      </c>
      <c r="O21" s="12" t="s">
        <v>259</v>
      </c>
      <c r="P21" s="12" t="s">
        <v>260</v>
      </c>
    </row>
    <row r="22" spans="1:16" s="1" customFormat="1" x14ac:dyDescent="0.25">
      <c r="A22" s="25">
        <v>5</v>
      </c>
      <c r="B22" s="10" t="s">
        <v>261</v>
      </c>
      <c r="C22" s="12">
        <v>14</v>
      </c>
      <c r="D22" s="12">
        <v>8</v>
      </c>
      <c r="E22" s="12">
        <v>6</v>
      </c>
      <c r="F22" s="12">
        <v>0</v>
      </c>
      <c r="G22" s="12">
        <v>16</v>
      </c>
      <c r="H22" s="12" t="s">
        <v>191</v>
      </c>
      <c r="I22" s="16">
        <v>-1</v>
      </c>
      <c r="J22" s="16"/>
      <c r="K22" s="12">
        <f>G22+I22+J22</f>
        <v>15</v>
      </c>
      <c r="L22" s="9">
        <f>K22/(C22*2)</f>
        <v>0.5357142857142857</v>
      </c>
      <c r="M22" s="12">
        <v>109</v>
      </c>
      <c r="N22" s="12">
        <v>106</v>
      </c>
      <c r="O22" s="12" t="s">
        <v>241</v>
      </c>
      <c r="P22" s="12" t="s">
        <v>240</v>
      </c>
    </row>
    <row r="23" spans="1:16" s="1" customFormat="1" x14ac:dyDescent="0.25">
      <c r="A23" s="25">
        <v>6</v>
      </c>
      <c r="B23" s="10" t="s">
        <v>262</v>
      </c>
      <c r="C23" s="12">
        <v>15</v>
      </c>
      <c r="D23" s="12">
        <v>8</v>
      </c>
      <c r="E23" s="12">
        <v>7</v>
      </c>
      <c r="F23" s="12">
        <v>0</v>
      </c>
      <c r="G23" s="12">
        <v>16</v>
      </c>
      <c r="H23" s="12" t="s">
        <v>30</v>
      </c>
      <c r="I23" s="16"/>
      <c r="J23" s="16">
        <v>-1</v>
      </c>
      <c r="K23" s="12">
        <f>G23+I23+J23</f>
        <v>15</v>
      </c>
      <c r="L23" s="9">
        <f>K23/(C23*2)</f>
        <v>0.5</v>
      </c>
      <c r="M23" s="12">
        <v>107</v>
      </c>
      <c r="N23" s="12">
        <v>120</v>
      </c>
      <c r="O23" s="12" t="s">
        <v>263</v>
      </c>
      <c r="P23" s="12" t="s">
        <v>264</v>
      </c>
    </row>
    <row r="24" spans="1:16" s="1" customFormat="1" x14ac:dyDescent="0.25">
      <c r="A24" s="25">
        <v>7</v>
      </c>
      <c r="B24" s="10" t="s">
        <v>265</v>
      </c>
      <c r="C24" s="12">
        <v>16</v>
      </c>
      <c r="D24" s="12">
        <v>8</v>
      </c>
      <c r="E24" s="12">
        <v>7</v>
      </c>
      <c r="F24" s="12">
        <v>1</v>
      </c>
      <c r="G24" s="12">
        <v>17</v>
      </c>
      <c r="H24" s="12" t="s">
        <v>88</v>
      </c>
      <c r="I24" s="16"/>
      <c r="J24" s="16">
        <v>-3</v>
      </c>
      <c r="K24" s="12">
        <f>G24+I24+J24</f>
        <v>14</v>
      </c>
      <c r="L24" s="9">
        <f>K24/(C24*2)</f>
        <v>0.4375</v>
      </c>
      <c r="M24" s="12">
        <v>130</v>
      </c>
      <c r="N24" s="12">
        <v>112</v>
      </c>
      <c r="O24" s="12" t="s">
        <v>266</v>
      </c>
      <c r="P24" s="12" t="s">
        <v>267</v>
      </c>
    </row>
    <row r="25" spans="1:16" s="1" customFormat="1" x14ac:dyDescent="0.25">
      <c r="A25" s="25">
        <v>8</v>
      </c>
      <c r="B25" s="10" t="s">
        <v>268</v>
      </c>
      <c r="C25" s="12">
        <v>15</v>
      </c>
      <c r="D25" s="12">
        <v>6</v>
      </c>
      <c r="E25" s="12">
        <v>8</v>
      </c>
      <c r="F25" s="12">
        <v>1</v>
      </c>
      <c r="G25" s="12">
        <v>13</v>
      </c>
      <c r="H25" s="12" t="s">
        <v>197</v>
      </c>
      <c r="I25" s="16"/>
      <c r="J25" s="16"/>
      <c r="K25" s="12">
        <f>G25+I25+J25</f>
        <v>13</v>
      </c>
      <c r="L25" s="9">
        <f>K25/(C25*2)</f>
        <v>0.43333333333333335</v>
      </c>
      <c r="M25" s="12">
        <v>106</v>
      </c>
      <c r="N25" s="12">
        <v>115</v>
      </c>
      <c r="O25" s="12" t="s">
        <v>237</v>
      </c>
      <c r="P25" s="12" t="s">
        <v>269</v>
      </c>
    </row>
    <row r="26" spans="1:16" s="1" customFormat="1" x14ac:dyDescent="0.25">
      <c r="A26" s="25">
        <v>9</v>
      </c>
      <c r="B26" s="10" t="s">
        <v>270</v>
      </c>
      <c r="C26" s="12">
        <v>17</v>
      </c>
      <c r="D26" s="12">
        <v>5</v>
      </c>
      <c r="E26" s="12">
        <v>9</v>
      </c>
      <c r="F26" s="12">
        <v>3</v>
      </c>
      <c r="G26" s="12">
        <v>13</v>
      </c>
      <c r="H26" s="12" t="s">
        <v>164</v>
      </c>
      <c r="I26" s="16"/>
      <c r="J26" s="16"/>
      <c r="K26" s="12">
        <f>G26+I26+J26</f>
        <v>13</v>
      </c>
      <c r="L26" s="9">
        <f>K26/(C26*2)</f>
        <v>0.38235294117647056</v>
      </c>
      <c r="M26" s="12">
        <v>117</v>
      </c>
      <c r="N26" s="12">
        <v>139</v>
      </c>
      <c r="O26" s="12" t="s">
        <v>152</v>
      </c>
      <c r="P26" s="12" t="s">
        <v>271</v>
      </c>
    </row>
    <row r="27" spans="1:16" s="1" customFormat="1" x14ac:dyDescent="0.25">
      <c r="A27" s="25">
        <v>10</v>
      </c>
      <c r="B27" s="10" t="s">
        <v>276</v>
      </c>
      <c r="C27" s="12">
        <v>14</v>
      </c>
      <c r="D27" s="12">
        <v>4</v>
      </c>
      <c r="E27" s="12">
        <v>9</v>
      </c>
      <c r="F27" s="12">
        <v>1</v>
      </c>
      <c r="G27" s="12">
        <v>9</v>
      </c>
      <c r="H27" s="12" t="s">
        <v>277</v>
      </c>
      <c r="I27" s="16"/>
      <c r="J27" s="16"/>
      <c r="K27" s="12">
        <f>G27+I27+J27</f>
        <v>9</v>
      </c>
      <c r="L27" s="9">
        <f>K27/(C27*2)</f>
        <v>0.32142857142857145</v>
      </c>
      <c r="M27" s="12">
        <v>81</v>
      </c>
      <c r="N27" s="12">
        <v>87</v>
      </c>
      <c r="O27" s="12" t="s">
        <v>278</v>
      </c>
      <c r="P27" s="12" t="s">
        <v>279</v>
      </c>
    </row>
    <row r="28" spans="1:16" s="1" customFormat="1" x14ac:dyDescent="0.25">
      <c r="A28" s="25">
        <v>11</v>
      </c>
      <c r="B28" s="10" t="s">
        <v>272</v>
      </c>
      <c r="C28" s="12">
        <v>13</v>
      </c>
      <c r="D28" s="12">
        <v>4</v>
      </c>
      <c r="E28" s="12">
        <v>8</v>
      </c>
      <c r="F28" s="12">
        <v>1</v>
      </c>
      <c r="G28" s="12">
        <v>9</v>
      </c>
      <c r="H28" s="12" t="s">
        <v>273</v>
      </c>
      <c r="I28" s="16"/>
      <c r="J28" s="16">
        <v>-2</v>
      </c>
      <c r="K28" s="12">
        <f>G28+I28+J28</f>
        <v>7</v>
      </c>
      <c r="L28" s="9">
        <f>K28/(C28*2)</f>
        <v>0.26923076923076922</v>
      </c>
      <c r="M28" s="12">
        <v>105</v>
      </c>
      <c r="N28" s="12">
        <v>112</v>
      </c>
      <c r="O28" s="12" t="s">
        <v>274</v>
      </c>
      <c r="P28" s="12" t="s">
        <v>275</v>
      </c>
    </row>
    <row r="29" spans="1:16" s="1" customFormat="1" x14ac:dyDescent="0.25">
      <c r="A29" s="25">
        <v>12</v>
      </c>
      <c r="B29" s="10" t="s">
        <v>280</v>
      </c>
      <c r="C29" s="12">
        <v>14</v>
      </c>
      <c r="D29" s="12">
        <v>4</v>
      </c>
      <c r="E29" s="12">
        <v>10</v>
      </c>
      <c r="F29" s="12">
        <v>0</v>
      </c>
      <c r="G29" s="12">
        <v>8</v>
      </c>
      <c r="H29" s="12" t="s">
        <v>49</v>
      </c>
      <c r="I29" s="16"/>
      <c r="J29" s="16">
        <v>-1</v>
      </c>
      <c r="K29" s="12">
        <f>G29+I29+J29</f>
        <v>7</v>
      </c>
      <c r="L29" s="9">
        <f>K29/(C29*2)</f>
        <v>0.25</v>
      </c>
      <c r="M29" s="12">
        <v>96</v>
      </c>
      <c r="N29" s="12">
        <v>120</v>
      </c>
      <c r="O29" s="12" t="s">
        <v>132</v>
      </c>
      <c r="P29" s="12" t="s">
        <v>226</v>
      </c>
    </row>
    <row r="30" spans="1:16" ht="15.75" x14ac:dyDescent="0.25">
      <c r="A30" s="19" t="s">
        <v>384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</sheetData>
  <sortState xmlns:xlrd2="http://schemas.microsoft.com/office/spreadsheetml/2017/richdata2" ref="A18:P29">
    <sortCondition descending="1" ref="L18:L29"/>
  </sortState>
  <mergeCells count="4">
    <mergeCell ref="A16:P16"/>
    <mergeCell ref="A1:P1"/>
    <mergeCell ref="A30:P30"/>
    <mergeCell ref="A15:P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A953F-144B-43C7-B600-80B7617BB98C}">
  <dimension ref="A1:P25"/>
  <sheetViews>
    <sheetView workbookViewId="0">
      <selection activeCell="A15" activeCellId="1" sqref="A3:A12 A15:A24"/>
    </sheetView>
  </sheetViews>
  <sheetFormatPr baseColWidth="10" defaultRowHeight="15" x14ac:dyDescent="0.25"/>
  <cols>
    <col min="1" max="1" width="7" style="1" customWidth="1"/>
    <col min="2" max="2" width="47.85546875" style="1" bestFit="1" customWidth="1"/>
    <col min="3" max="7" width="6.5703125" style="1" customWidth="1"/>
    <col min="8" max="8" width="8.42578125" style="1" customWidth="1"/>
    <col min="9" max="9" width="11.85546875" style="1" customWidth="1"/>
    <col min="10" max="10" width="10.42578125" style="1" customWidth="1"/>
    <col min="11" max="11" width="9.140625" style="1" customWidth="1"/>
    <col min="12" max="12" width="11.42578125" style="1"/>
    <col min="13" max="14" width="6.5703125" style="1" customWidth="1"/>
    <col min="15" max="16" width="8.5703125" style="1" customWidth="1"/>
  </cols>
  <sheetData>
    <row r="1" spans="1:16" x14ac:dyDescent="0.25">
      <c r="A1" s="18" t="s">
        <v>401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28.5" x14ac:dyDescent="0.25">
      <c r="A2" s="7" t="s">
        <v>379</v>
      </c>
      <c r="B2" s="7" t="s">
        <v>0</v>
      </c>
      <c r="C2" s="7" t="s">
        <v>116</v>
      </c>
      <c r="D2" s="7" t="s">
        <v>117</v>
      </c>
      <c r="E2" s="7" t="s">
        <v>118</v>
      </c>
      <c r="F2" s="7" t="s">
        <v>119</v>
      </c>
      <c r="G2" s="7" t="s">
        <v>120</v>
      </c>
      <c r="H2" s="7" t="s">
        <v>121</v>
      </c>
      <c r="I2" s="7" t="s">
        <v>380</v>
      </c>
      <c r="J2" s="7" t="s">
        <v>381</v>
      </c>
      <c r="K2" s="7" t="s">
        <v>382</v>
      </c>
      <c r="L2" s="7" t="s">
        <v>383</v>
      </c>
      <c r="M2" s="7" t="s">
        <v>122</v>
      </c>
      <c r="N2" s="7" t="s">
        <v>123</v>
      </c>
      <c r="O2" s="7" t="s">
        <v>124</v>
      </c>
      <c r="P2" s="7" t="s">
        <v>125</v>
      </c>
    </row>
    <row r="3" spans="1:16" x14ac:dyDescent="0.25">
      <c r="A3" s="25">
        <v>1</v>
      </c>
      <c r="B3" s="10" t="s">
        <v>281</v>
      </c>
      <c r="C3" s="2">
        <v>12</v>
      </c>
      <c r="D3" s="2">
        <v>9</v>
      </c>
      <c r="E3" s="2">
        <v>2</v>
      </c>
      <c r="F3" s="2">
        <v>1</v>
      </c>
      <c r="G3" s="2">
        <v>19</v>
      </c>
      <c r="H3" s="2" t="s">
        <v>282</v>
      </c>
      <c r="I3" s="3"/>
      <c r="J3" s="3"/>
      <c r="K3" s="2">
        <f t="shared" ref="K3:K12" si="0">G3+I3+J3</f>
        <v>19</v>
      </c>
      <c r="L3" s="9">
        <f t="shared" ref="L3:L12" si="1">K3/(C3*2)</f>
        <v>0.79166666666666663</v>
      </c>
      <c r="M3" s="2">
        <v>122</v>
      </c>
      <c r="N3" s="2">
        <v>79</v>
      </c>
      <c r="O3" s="2" t="s">
        <v>283</v>
      </c>
      <c r="P3" s="2" t="s">
        <v>284</v>
      </c>
    </row>
    <row r="4" spans="1:16" x14ac:dyDescent="0.25">
      <c r="A4" s="25">
        <v>2</v>
      </c>
      <c r="B4" s="10" t="s">
        <v>285</v>
      </c>
      <c r="C4" s="2">
        <v>13</v>
      </c>
      <c r="D4" s="2">
        <v>10</v>
      </c>
      <c r="E4" s="2">
        <v>3</v>
      </c>
      <c r="F4" s="2">
        <v>0</v>
      </c>
      <c r="G4" s="2">
        <v>20</v>
      </c>
      <c r="H4" s="2" t="s">
        <v>219</v>
      </c>
      <c r="I4" s="3"/>
      <c r="J4" s="3"/>
      <c r="K4" s="2">
        <f t="shared" si="0"/>
        <v>20</v>
      </c>
      <c r="L4" s="9">
        <f t="shared" si="1"/>
        <v>0.76923076923076927</v>
      </c>
      <c r="M4" s="2">
        <v>112</v>
      </c>
      <c r="N4" s="2">
        <v>84</v>
      </c>
      <c r="O4" s="2" t="s">
        <v>275</v>
      </c>
      <c r="P4" s="2" t="s">
        <v>286</v>
      </c>
    </row>
    <row r="5" spans="1:16" x14ac:dyDescent="0.25">
      <c r="A5" s="25">
        <v>3</v>
      </c>
      <c r="B5" s="10" t="s">
        <v>287</v>
      </c>
      <c r="C5" s="2">
        <v>15</v>
      </c>
      <c r="D5" s="2">
        <v>11</v>
      </c>
      <c r="E5" s="2">
        <v>4</v>
      </c>
      <c r="F5" s="2">
        <v>0</v>
      </c>
      <c r="G5" s="2">
        <v>22</v>
      </c>
      <c r="H5" s="2" t="s">
        <v>127</v>
      </c>
      <c r="I5" s="3"/>
      <c r="J5" s="3"/>
      <c r="K5" s="2">
        <f t="shared" si="0"/>
        <v>22</v>
      </c>
      <c r="L5" s="9">
        <f t="shared" si="1"/>
        <v>0.73333333333333328</v>
      </c>
      <c r="M5" s="2">
        <v>143</v>
      </c>
      <c r="N5" s="2">
        <v>90</v>
      </c>
      <c r="O5" s="2" t="s">
        <v>288</v>
      </c>
      <c r="P5" s="2" t="s">
        <v>289</v>
      </c>
    </row>
    <row r="6" spans="1:16" x14ac:dyDescent="0.25">
      <c r="A6" s="25">
        <v>4</v>
      </c>
      <c r="B6" s="10" t="s">
        <v>290</v>
      </c>
      <c r="C6" s="2">
        <v>14</v>
      </c>
      <c r="D6" s="2">
        <v>9</v>
      </c>
      <c r="E6" s="2">
        <v>5</v>
      </c>
      <c r="F6" s="2">
        <v>0</v>
      </c>
      <c r="G6" s="2">
        <v>18</v>
      </c>
      <c r="H6" s="2" t="s">
        <v>291</v>
      </c>
      <c r="I6" s="3"/>
      <c r="J6" s="3"/>
      <c r="K6" s="2">
        <f t="shared" si="0"/>
        <v>18</v>
      </c>
      <c r="L6" s="9">
        <f t="shared" si="1"/>
        <v>0.6428571428571429</v>
      </c>
      <c r="M6" s="2">
        <v>134</v>
      </c>
      <c r="N6" s="2">
        <v>109</v>
      </c>
      <c r="O6" s="2" t="s">
        <v>292</v>
      </c>
      <c r="P6" s="2" t="s">
        <v>241</v>
      </c>
    </row>
    <row r="7" spans="1:16" x14ac:dyDescent="0.25">
      <c r="A7" s="25">
        <v>5</v>
      </c>
      <c r="B7" s="10" t="s">
        <v>293</v>
      </c>
      <c r="C7" s="2">
        <v>14</v>
      </c>
      <c r="D7" s="2">
        <v>8</v>
      </c>
      <c r="E7" s="2">
        <v>5</v>
      </c>
      <c r="F7" s="2">
        <v>1</v>
      </c>
      <c r="G7" s="2">
        <v>17</v>
      </c>
      <c r="H7" s="2" t="s">
        <v>225</v>
      </c>
      <c r="I7" s="3"/>
      <c r="J7" s="3"/>
      <c r="K7" s="2">
        <f t="shared" si="0"/>
        <v>17</v>
      </c>
      <c r="L7" s="9">
        <f t="shared" si="1"/>
        <v>0.6071428571428571</v>
      </c>
      <c r="M7" s="2">
        <v>114</v>
      </c>
      <c r="N7" s="2">
        <v>116</v>
      </c>
      <c r="O7" s="2" t="s">
        <v>294</v>
      </c>
      <c r="P7" s="2" t="s">
        <v>295</v>
      </c>
    </row>
    <row r="8" spans="1:16" x14ac:dyDescent="0.25">
      <c r="A8" s="25">
        <v>6</v>
      </c>
      <c r="B8" s="10" t="s">
        <v>296</v>
      </c>
      <c r="C8" s="2">
        <v>15</v>
      </c>
      <c r="D8" s="2">
        <v>7</v>
      </c>
      <c r="E8" s="2">
        <v>8</v>
      </c>
      <c r="F8" s="2">
        <v>0</v>
      </c>
      <c r="G8" s="2">
        <v>14</v>
      </c>
      <c r="H8" s="2" t="s">
        <v>297</v>
      </c>
      <c r="I8" s="3">
        <v>-1</v>
      </c>
      <c r="J8" s="3"/>
      <c r="K8" s="2">
        <f t="shared" si="0"/>
        <v>13</v>
      </c>
      <c r="L8" s="9">
        <f t="shared" si="1"/>
        <v>0.43333333333333335</v>
      </c>
      <c r="M8" s="2">
        <v>110</v>
      </c>
      <c r="N8" s="2">
        <v>123</v>
      </c>
      <c r="O8" s="2" t="s">
        <v>298</v>
      </c>
      <c r="P8" s="2" t="s">
        <v>299</v>
      </c>
    </row>
    <row r="9" spans="1:16" x14ac:dyDescent="0.25">
      <c r="A9" s="25">
        <v>7</v>
      </c>
      <c r="B9" s="10" t="s">
        <v>300</v>
      </c>
      <c r="C9" s="2">
        <v>15</v>
      </c>
      <c r="D9" s="2">
        <v>5</v>
      </c>
      <c r="E9" s="2">
        <v>10</v>
      </c>
      <c r="F9" s="2">
        <v>0</v>
      </c>
      <c r="G9" s="2">
        <v>10</v>
      </c>
      <c r="H9" s="2" t="s">
        <v>301</v>
      </c>
      <c r="I9" s="3"/>
      <c r="J9" s="3"/>
      <c r="K9" s="2">
        <f t="shared" si="0"/>
        <v>10</v>
      </c>
      <c r="L9" s="9">
        <f t="shared" si="1"/>
        <v>0.33333333333333331</v>
      </c>
      <c r="M9" s="2">
        <v>117</v>
      </c>
      <c r="N9" s="2">
        <v>135</v>
      </c>
      <c r="O9" s="2" t="s">
        <v>302</v>
      </c>
      <c r="P9" s="2" t="s">
        <v>220</v>
      </c>
    </row>
    <row r="10" spans="1:16" x14ac:dyDescent="0.25">
      <c r="A10" s="25">
        <v>8</v>
      </c>
      <c r="B10" s="10" t="s">
        <v>303</v>
      </c>
      <c r="C10" s="2">
        <v>14</v>
      </c>
      <c r="D10" s="2">
        <v>4</v>
      </c>
      <c r="E10" s="2">
        <v>10</v>
      </c>
      <c r="F10" s="2">
        <v>0</v>
      </c>
      <c r="G10" s="2">
        <v>8</v>
      </c>
      <c r="H10" s="2" t="s">
        <v>49</v>
      </c>
      <c r="I10" s="3"/>
      <c r="J10" s="3"/>
      <c r="K10" s="2">
        <f t="shared" si="0"/>
        <v>8</v>
      </c>
      <c r="L10" s="9">
        <f t="shared" si="1"/>
        <v>0.2857142857142857</v>
      </c>
      <c r="M10" s="2">
        <v>94</v>
      </c>
      <c r="N10" s="2">
        <v>132</v>
      </c>
      <c r="O10" s="2" t="s">
        <v>106</v>
      </c>
      <c r="P10" s="2" t="s">
        <v>304</v>
      </c>
    </row>
    <row r="11" spans="1:16" x14ac:dyDescent="0.25">
      <c r="A11" s="25">
        <v>9</v>
      </c>
      <c r="B11" s="10" t="s">
        <v>305</v>
      </c>
      <c r="C11" s="2">
        <v>16</v>
      </c>
      <c r="D11" s="2">
        <v>4</v>
      </c>
      <c r="E11" s="2">
        <v>12</v>
      </c>
      <c r="F11" s="2">
        <v>0</v>
      </c>
      <c r="G11" s="2">
        <v>8</v>
      </c>
      <c r="H11" s="2" t="s">
        <v>168</v>
      </c>
      <c r="I11" s="3"/>
      <c r="J11" s="3">
        <v>-1</v>
      </c>
      <c r="K11" s="2">
        <f t="shared" si="0"/>
        <v>7</v>
      </c>
      <c r="L11" s="9">
        <f t="shared" si="1"/>
        <v>0.21875</v>
      </c>
      <c r="M11" s="2">
        <v>95</v>
      </c>
      <c r="N11" s="2">
        <v>147</v>
      </c>
      <c r="O11" s="2" t="s">
        <v>306</v>
      </c>
      <c r="P11" s="2" t="s">
        <v>307</v>
      </c>
    </row>
    <row r="12" spans="1:16" x14ac:dyDescent="0.25">
      <c r="A12" s="25">
        <v>10</v>
      </c>
      <c r="B12" s="10" t="s">
        <v>308</v>
      </c>
      <c r="C12" s="2">
        <v>14</v>
      </c>
      <c r="D12" s="2">
        <v>3</v>
      </c>
      <c r="E12" s="2">
        <v>11</v>
      </c>
      <c r="F12" s="2">
        <v>0</v>
      </c>
      <c r="G12" s="2">
        <v>6</v>
      </c>
      <c r="H12" s="2" t="s">
        <v>57</v>
      </c>
      <c r="I12" s="3"/>
      <c r="J12" s="3">
        <v>-2</v>
      </c>
      <c r="K12" s="2">
        <f t="shared" si="0"/>
        <v>4</v>
      </c>
      <c r="L12" s="9">
        <f t="shared" si="1"/>
        <v>0.14285714285714285</v>
      </c>
      <c r="M12" s="2">
        <v>86</v>
      </c>
      <c r="N12" s="2">
        <v>112</v>
      </c>
      <c r="O12" s="2" t="s">
        <v>309</v>
      </c>
      <c r="P12" s="2" t="s">
        <v>264</v>
      </c>
    </row>
    <row r="13" spans="1:16" x14ac:dyDescent="0.25">
      <c r="A13" s="18" t="s">
        <v>400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28.5" x14ac:dyDescent="0.25">
      <c r="A14" s="7" t="s">
        <v>379</v>
      </c>
      <c r="B14" s="7" t="s">
        <v>0</v>
      </c>
      <c r="C14" s="7" t="s">
        <v>116</v>
      </c>
      <c r="D14" s="7" t="s">
        <v>117</v>
      </c>
      <c r="E14" s="7" t="s">
        <v>118</v>
      </c>
      <c r="F14" s="7" t="s">
        <v>119</v>
      </c>
      <c r="G14" s="7" t="s">
        <v>120</v>
      </c>
      <c r="H14" s="7" t="s">
        <v>121</v>
      </c>
      <c r="I14" s="7" t="s">
        <v>380</v>
      </c>
      <c r="J14" s="7" t="s">
        <v>381</v>
      </c>
      <c r="K14" s="7" t="s">
        <v>382</v>
      </c>
      <c r="L14" s="7" t="s">
        <v>383</v>
      </c>
      <c r="M14" s="7" t="s">
        <v>122</v>
      </c>
      <c r="N14" s="7" t="s">
        <v>123</v>
      </c>
      <c r="O14" s="7" t="s">
        <v>124</v>
      </c>
      <c r="P14" s="7" t="s">
        <v>125</v>
      </c>
    </row>
    <row r="15" spans="1:16" x14ac:dyDescent="0.25">
      <c r="A15" s="25">
        <v>1</v>
      </c>
      <c r="B15" s="10" t="s">
        <v>310</v>
      </c>
      <c r="C15" s="2">
        <v>15</v>
      </c>
      <c r="D15" s="2">
        <v>14</v>
      </c>
      <c r="E15" s="2">
        <v>1</v>
      </c>
      <c r="F15" s="2">
        <v>0</v>
      </c>
      <c r="G15" s="2">
        <v>28</v>
      </c>
      <c r="H15" s="2" t="s">
        <v>311</v>
      </c>
      <c r="I15" s="3"/>
      <c r="J15" s="3"/>
      <c r="K15" s="2">
        <f t="shared" ref="K15:K24" si="2">G15+I15+J15</f>
        <v>28</v>
      </c>
      <c r="L15" s="9">
        <f t="shared" ref="L15:L24" si="3">K15/(C15*2)</f>
        <v>0.93333333333333335</v>
      </c>
      <c r="M15" s="2">
        <v>145</v>
      </c>
      <c r="N15" s="2">
        <v>82</v>
      </c>
      <c r="O15" s="2" t="s">
        <v>312</v>
      </c>
      <c r="P15" s="2" t="s">
        <v>313</v>
      </c>
    </row>
    <row r="16" spans="1:16" x14ac:dyDescent="0.25">
      <c r="A16" s="25">
        <v>2</v>
      </c>
      <c r="B16" s="10" t="s">
        <v>314</v>
      </c>
      <c r="C16" s="2">
        <v>14</v>
      </c>
      <c r="D16" s="2">
        <v>12</v>
      </c>
      <c r="E16" s="2">
        <v>2</v>
      </c>
      <c r="F16" s="2">
        <v>0</v>
      </c>
      <c r="G16" s="2">
        <v>24</v>
      </c>
      <c r="H16" s="2" t="s">
        <v>315</v>
      </c>
      <c r="I16" s="3"/>
      <c r="J16" s="3"/>
      <c r="K16" s="2">
        <f t="shared" si="2"/>
        <v>24</v>
      </c>
      <c r="L16" s="9">
        <f t="shared" si="3"/>
        <v>0.8571428571428571</v>
      </c>
      <c r="M16" s="2">
        <v>143</v>
      </c>
      <c r="N16" s="2">
        <v>85</v>
      </c>
      <c r="O16" s="2" t="s">
        <v>316</v>
      </c>
      <c r="P16" s="2" t="s">
        <v>317</v>
      </c>
    </row>
    <row r="17" spans="1:16" x14ac:dyDescent="0.25">
      <c r="A17" s="25">
        <v>3</v>
      </c>
      <c r="B17" s="10" t="s">
        <v>318</v>
      </c>
      <c r="C17" s="2">
        <v>13</v>
      </c>
      <c r="D17" s="2">
        <v>9</v>
      </c>
      <c r="E17" s="2">
        <v>4</v>
      </c>
      <c r="F17" s="2">
        <v>0</v>
      </c>
      <c r="G17" s="2">
        <v>18</v>
      </c>
      <c r="H17" s="2" t="s">
        <v>319</v>
      </c>
      <c r="I17" s="3"/>
      <c r="J17" s="3"/>
      <c r="K17" s="2">
        <f t="shared" si="2"/>
        <v>18</v>
      </c>
      <c r="L17" s="9">
        <f t="shared" si="3"/>
        <v>0.69230769230769229</v>
      </c>
      <c r="M17" s="2">
        <v>117</v>
      </c>
      <c r="N17" s="2">
        <v>57</v>
      </c>
      <c r="O17" s="2" t="s">
        <v>220</v>
      </c>
      <c r="P17" s="2" t="s">
        <v>320</v>
      </c>
    </row>
    <row r="18" spans="1:16" x14ac:dyDescent="0.25">
      <c r="A18" s="25">
        <v>4</v>
      </c>
      <c r="B18" s="10" t="s">
        <v>321</v>
      </c>
      <c r="C18" s="2">
        <v>14</v>
      </c>
      <c r="D18" s="2">
        <v>9</v>
      </c>
      <c r="E18" s="2">
        <v>4</v>
      </c>
      <c r="F18" s="2">
        <v>1</v>
      </c>
      <c r="G18" s="2">
        <v>19</v>
      </c>
      <c r="H18" s="2" t="s">
        <v>322</v>
      </c>
      <c r="I18" s="3"/>
      <c r="J18" s="3"/>
      <c r="K18" s="2">
        <f t="shared" si="2"/>
        <v>19</v>
      </c>
      <c r="L18" s="9">
        <f t="shared" si="3"/>
        <v>0.6785714285714286</v>
      </c>
      <c r="M18" s="2">
        <v>130</v>
      </c>
      <c r="N18" s="2">
        <v>96</v>
      </c>
      <c r="O18" s="2" t="s">
        <v>323</v>
      </c>
      <c r="P18" s="2" t="s">
        <v>132</v>
      </c>
    </row>
    <row r="19" spans="1:16" x14ac:dyDescent="0.25">
      <c r="A19" s="25">
        <v>5</v>
      </c>
      <c r="B19" s="10" t="s">
        <v>324</v>
      </c>
      <c r="C19" s="2">
        <v>18</v>
      </c>
      <c r="D19" s="2">
        <v>9</v>
      </c>
      <c r="E19" s="2">
        <v>9</v>
      </c>
      <c r="F19" s="2">
        <v>0</v>
      </c>
      <c r="G19" s="2">
        <v>18</v>
      </c>
      <c r="H19" s="2" t="s">
        <v>38</v>
      </c>
      <c r="I19" s="3"/>
      <c r="J19" s="3"/>
      <c r="K19" s="2">
        <f t="shared" si="2"/>
        <v>18</v>
      </c>
      <c r="L19" s="9">
        <f t="shared" si="3"/>
        <v>0.5</v>
      </c>
      <c r="M19" s="2">
        <v>171</v>
      </c>
      <c r="N19" s="2">
        <v>166</v>
      </c>
      <c r="O19" s="2" t="s">
        <v>47</v>
      </c>
      <c r="P19" s="2" t="s">
        <v>325</v>
      </c>
    </row>
    <row r="20" spans="1:16" x14ac:dyDescent="0.25">
      <c r="A20" s="25">
        <v>6</v>
      </c>
      <c r="B20" s="10" t="s">
        <v>326</v>
      </c>
      <c r="C20" s="2">
        <v>17</v>
      </c>
      <c r="D20" s="2">
        <v>8</v>
      </c>
      <c r="E20" s="2">
        <v>9</v>
      </c>
      <c r="F20" s="2">
        <v>0</v>
      </c>
      <c r="G20" s="2">
        <v>16</v>
      </c>
      <c r="H20" s="2" t="s">
        <v>92</v>
      </c>
      <c r="I20" s="3"/>
      <c r="J20" s="3"/>
      <c r="K20" s="2">
        <f t="shared" si="2"/>
        <v>16</v>
      </c>
      <c r="L20" s="9">
        <f t="shared" si="3"/>
        <v>0.47058823529411764</v>
      </c>
      <c r="M20" s="2">
        <v>139</v>
      </c>
      <c r="N20" s="2">
        <v>156</v>
      </c>
      <c r="O20" s="2" t="s">
        <v>271</v>
      </c>
      <c r="P20" s="2" t="s">
        <v>327</v>
      </c>
    </row>
    <row r="21" spans="1:16" x14ac:dyDescent="0.25">
      <c r="A21" s="25">
        <v>7</v>
      </c>
      <c r="B21" s="10" t="s">
        <v>328</v>
      </c>
      <c r="C21" s="2">
        <v>13</v>
      </c>
      <c r="D21" s="2">
        <v>4</v>
      </c>
      <c r="E21" s="2">
        <v>9</v>
      </c>
      <c r="F21" s="2">
        <v>0</v>
      </c>
      <c r="G21" s="2">
        <v>8</v>
      </c>
      <c r="H21" s="2" t="s">
        <v>329</v>
      </c>
      <c r="I21" s="3"/>
      <c r="J21" s="3"/>
      <c r="K21" s="2">
        <f t="shared" si="2"/>
        <v>8</v>
      </c>
      <c r="L21" s="9">
        <f t="shared" si="3"/>
        <v>0.30769230769230771</v>
      </c>
      <c r="M21" s="2">
        <v>113</v>
      </c>
      <c r="N21" s="2">
        <v>115</v>
      </c>
      <c r="O21" s="2" t="s">
        <v>230</v>
      </c>
      <c r="P21" s="2" t="s">
        <v>330</v>
      </c>
    </row>
    <row r="22" spans="1:16" x14ac:dyDescent="0.25">
      <c r="A22" s="25">
        <v>8</v>
      </c>
      <c r="B22" s="10" t="s">
        <v>331</v>
      </c>
      <c r="C22" s="2">
        <v>16</v>
      </c>
      <c r="D22" s="2">
        <v>3</v>
      </c>
      <c r="E22" s="2">
        <v>10</v>
      </c>
      <c r="F22" s="2">
        <v>3</v>
      </c>
      <c r="G22" s="2">
        <v>9</v>
      </c>
      <c r="H22" s="2" t="s">
        <v>332</v>
      </c>
      <c r="I22" s="3"/>
      <c r="J22" s="3"/>
      <c r="K22" s="2">
        <f t="shared" si="2"/>
        <v>9</v>
      </c>
      <c r="L22" s="9">
        <f t="shared" si="3"/>
        <v>0.28125</v>
      </c>
      <c r="M22" s="2">
        <v>136</v>
      </c>
      <c r="N22" s="2">
        <v>177</v>
      </c>
      <c r="O22" s="2" t="s">
        <v>333</v>
      </c>
      <c r="P22" s="2" t="s">
        <v>334</v>
      </c>
    </row>
    <row r="23" spans="1:16" x14ac:dyDescent="0.25">
      <c r="A23" s="25">
        <v>9</v>
      </c>
      <c r="B23" s="10" t="s">
        <v>335</v>
      </c>
      <c r="C23" s="2">
        <v>15</v>
      </c>
      <c r="D23" s="2">
        <v>3</v>
      </c>
      <c r="E23" s="2">
        <v>11</v>
      </c>
      <c r="F23" s="2">
        <v>1</v>
      </c>
      <c r="G23" s="2">
        <v>7</v>
      </c>
      <c r="H23" s="2" t="s">
        <v>336</v>
      </c>
      <c r="I23" s="3"/>
      <c r="J23" s="3"/>
      <c r="K23" s="2">
        <f t="shared" si="2"/>
        <v>7</v>
      </c>
      <c r="L23" s="9">
        <f t="shared" si="3"/>
        <v>0.23333333333333334</v>
      </c>
      <c r="M23" s="2">
        <v>100</v>
      </c>
      <c r="N23" s="2">
        <v>170</v>
      </c>
      <c r="O23" s="2" t="s">
        <v>337</v>
      </c>
      <c r="P23" s="2" t="s">
        <v>101</v>
      </c>
    </row>
    <row r="24" spans="1:16" x14ac:dyDescent="0.25">
      <c r="A24" s="25">
        <v>10</v>
      </c>
      <c r="B24" s="10" t="s">
        <v>338</v>
      </c>
      <c r="C24" s="2">
        <v>13</v>
      </c>
      <c r="D24" s="2">
        <v>1</v>
      </c>
      <c r="E24" s="2">
        <v>11</v>
      </c>
      <c r="F24" s="2">
        <v>1</v>
      </c>
      <c r="G24" s="2">
        <v>3</v>
      </c>
      <c r="H24" s="2" t="s">
        <v>339</v>
      </c>
      <c r="I24" s="3"/>
      <c r="J24" s="3"/>
      <c r="K24" s="2">
        <f t="shared" si="2"/>
        <v>3</v>
      </c>
      <c r="L24" s="9">
        <f t="shared" si="3"/>
        <v>0.11538461538461539</v>
      </c>
      <c r="M24" s="2">
        <v>90</v>
      </c>
      <c r="N24" s="2">
        <v>157</v>
      </c>
      <c r="O24" s="2" t="s">
        <v>340</v>
      </c>
      <c r="P24" s="2" t="s">
        <v>341</v>
      </c>
    </row>
    <row r="25" spans="1:16" ht="15.75" x14ac:dyDescent="0.25">
      <c r="A25" s="19" t="s">
        <v>384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</sheetData>
  <mergeCells count="3">
    <mergeCell ref="A13:P13"/>
    <mergeCell ref="A1:P1"/>
    <mergeCell ref="A25:P2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F7F50-60CD-4200-8817-9C4EA38C89BF}">
  <dimension ref="A1:P16"/>
  <sheetViews>
    <sheetView workbookViewId="0">
      <selection activeCell="I26" sqref="I26"/>
    </sheetView>
  </sheetViews>
  <sheetFormatPr baseColWidth="10" defaultRowHeight="15" x14ac:dyDescent="0.25"/>
  <cols>
    <col min="1" max="1" width="7" customWidth="1"/>
    <col min="2" max="2" width="48.7109375" bestFit="1" customWidth="1"/>
    <col min="3" max="7" width="6.5703125" style="1" customWidth="1"/>
    <col min="8" max="8" width="8.42578125" style="1" customWidth="1"/>
    <col min="9" max="9" width="10.85546875" style="1" customWidth="1"/>
    <col min="10" max="10" width="10.42578125" style="1" customWidth="1"/>
    <col min="11" max="11" width="9.140625" style="1" customWidth="1"/>
    <col min="12" max="12" width="11.42578125" style="1"/>
    <col min="13" max="14" width="6.5703125" style="1" customWidth="1"/>
    <col min="15" max="16" width="8.5703125" style="1" customWidth="1"/>
  </cols>
  <sheetData>
    <row r="1" spans="1:16" ht="15.75" x14ac:dyDescent="0.25">
      <c r="A1" s="20" t="s">
        <v>402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s="8" customFormat="1" ht="28.5" x14ac:dyDescent="0.25">
      <c r="A2" s="15" t="s">
        <v>379</v>
      </c>
      <c r="B2" s="6" t="s">
        <v>0</v>
      </c>
      <c r="C2" s="7" t="s">
        <v>116</v>
      </c>
      <c r="D2" s="7" t="s">
        <v>117</v>
      </c>
      <c r="E2" s="7" t="s">
        <v>118</v>
      </c>
      <c r="F2" s="7" t="s">
        <v>119</v>
      </c>
      <c r="G2" s="7" t="s">
        <v>120</v>
      </c>
      <c r="H2" s="7" t="s">
        <v>121</v>
      </c>
      <c r="I2" s="7" t="s">
        <v>380</v>
      </c>
      <c r="J2" s="7" t="s">
        <v>381</v>
      </c>
      <c r="K2" s="7" t="s">
        <v>382</v>
      </c>
      <c r="L2" s="7" t="s">
        <v>383</v>
      </c>
      <c r="M2" s="7" t="s">
        <v>122</v>
      </c>
      <c r="N2" s="7" t="s">
        <v>123</v>
      </c>
      <c r="O2" s="7" t="s">
        <v>124</v>
      </c>
      <c r="P2" s="7" t="s">
        <v>125</v>
      </c>
    </row>
    <row r="3" spans="1:16" x14ac:dyDescent="0.25">
      <c r="A3" s="25">
        <v>1</v>
      </c>
      <c r="B3" s="11" t="s">
        <v>342</v>
      </c>
      <c r="C3" s="2">
        <v>13</v>
      </c>
      <c r="D3" s="2">
        <v>10</v>
      </c>
      <c r="E3" s="2">
        <v>3</v>
      </c>
      <c r="F3" s="2">
        <v>0</v>
      </c>
      <c r="G3" s="2">
        <v>20</v>
      </c>
      <c r="H3" s="2" t="s">
        <v>219</v>
      </c>
      <c r="I3" s="3"/>
      <c r="J3" s="3"/>
      <c r="K3" s="2">
        <f t="shared" ref="K3:K15" si="0">G3+I3+J3</f>
        <v>20</v>
      </c>
      <c r="L3" s="9">
        <f t="shared" ref="L3:L15" si="1">K3/(C3*2)</f>
        <v>0.76923076923076927</v>
      </c>
      <c r="M3" s="2">
        <v>120</v>
      </c>
      <c r="N3" s="2">
        <v>60</v>
      </c>
      <c r="O3" s="2" t="s">
        <v>343</v>
      </c>
      <c r="P3" s="2" t="s">
        <v>344</v>
      </c>
    </row>
    <row r="4" spans="1:16" x14ac:dyDescent="0.25">
      <c r="A4" s="25">
        <v>2</v>
      </c>
      <c r="B4" s="11" t="s">
        <v>345</v>
      </c>
      <c r="C4" s="2">
        <v>16</v>
      </c>
      <c r="D4" s="2">
        <v>11</v>
      </c>
      <c r="E4" s="2">
        <v>4</v>
      </c>
      <c r="F4" s="2">
        <v>1</v>
      </c>
      <c r="G4" s="2">
        <v>23</v>
      </c>
      <c r="H4" s="2" t="s">
        <v>346</v>
      </c>
      <c r="I4" s="3"/>
      <c r="J4" s="3"/>
      <c r="K4" s="2">
        <f t="shared" si="0"/>
        <v>23</v>
      </c>
      <c r="L4" s="9">
        <f t="shared" si="1"/>
        <v>0.71875</v>
      </c>
      <c r="M4" s="2">
        <v>130</v>
      </c>
      <c r="N4" s="2">
        <v>97</v>
      </c>
      <c r="O4" s="2" t="s">
        <v>266</v>
      </c>
      <c r="P4" s="2" t="s">
        <v>347</v>
      </c>
    </row>
    <row r="5" spans="1:16" x14ac:dyDescent="0.25">
      <c r="A5" s="25">
        <v>3</v>
      </c>
      <c r="B5" s="11" t="s">
        <v>348</v>
      </c>
      <c r="C5" s="2">
        <v>14</v>
      </c>
      <c r="D5" s="2">
        <v>10</v>
      </c>
      <c r="E5" s="2">
        <v>4</v>
      </c>
      <c r="F5" s="2">
        <v>0</v>
      </c>
      <c r="G5" s="2">
        <v>20</v>
      </c>
      <c r="H5" s="2" t="s">
        <v>14</v>
      </c>
      <c r="I5" s="3"/>
      <c r="J5" s="3"/>
      <c r="K5" s="2">
        <f t="shared" si="0"/>
        <v>20</v>
      </c>
      <c r="L5" s="9">
        <f t="shared" si="1"/>
        <v>0.7142857142857143</v>
      </c>
      <c r="M5" s="2">
        <v>97</v>
      </c>
      <c r="N5" s="2">
        <v>88</v>
      </c>
      <c r="O5" s="2" t="s">
        <v>82</v>
      </c>
      <c r="P5" s="2" t="s">
        <v>349</v>
      </c>
    </row>
    <row r="6" spans="1:16" x14ac:dyDescent="0.25">
      <c r="A6" s="25">
        <v>4</v>
      </c>
      <c r="B6" s="11" t="s">
        <v>350</v>
      </c>
      <c r="C6" s="2">
        <v>14</v>
      </c>
      <c r="D6" s="2">
        <v>9</v>
      </c>
      <c r="E6" s="2">
        <v>4</v>
      </c>
      <c r="F6" s="2">
        <v>1</v>
      </c>
      <c r="G6" s="2">
        <v>19</v>
      </c>
      <c r="H6" s="2" t="s">
        <v>322</v>
      </c>
      <c r="I6" s="3"/>
      <c r="J6" s="3"/>
      <c r="K6" s="2">
        <f t="shared" si="0"/>
        <v>19</v>
      </c>
      <c r="L6" s="9">
        <f t="shared" si="1"/>
        <v>0.6785714285714286</v>
      </c>
      <c r="M6" s="2">
        <v>120</v>
      </c>
      <c r="N6" s="2">
        <v>69</v>
      </c>
      <c r="O6" s="2" t="s">
        <v>226</v>
      </c>
      <c r="P6" s="2" t="s">
        <v>351</v>
      </c>
    </row>
    <row r="7" spans="1:16" x14ac:dyDescent="0.25">
      <c r="A7" s="25">
        <v>5</v>
      </c>
      <c r="B7" s="11" t="s">
        <v>352</v>
      </c>
      <c r="C7" s="2">
        <v>14</v>
      </c>
      <c r="D7" s="2">
        <v>8</v>
      </c>
      <c r="E7" s="2">
        <v>3</v>
      </c>
      <c r="F7" s="2">
        <v>3</v>
      </c>
      <c r="G7" s="2">
        <v>19</v>
      </c>
      <c r="H7" s="2" t="s">
        <v>322</v>
      </c>
      <c r="I7" s="3"/>
      <c r="J7" s="3">
        <v>-1</v>
      </c>
      <c r="K7" s="2">
        <f t="shared" si="0"/>
        <v>18</v>
      </c>
      <c r="L7" s="9">
        <f t="shared" si="1"/>
        <v>0.6428571428571429</v>
      </c>
      <c r="M7" s="2">
        <v>117</v>
      </c>
      <c r="N7" s="2">
        <v>90</v>
      </c>
      <c r="O7" s="2" t="s">
        <v>353</v>
      </c>
      <c r="P7" s="2" t="s">
        <v>354</v>
      </c>
    </row>
    <row r="8" spans="1:16" x14ac:dyDescent="0.25">
      <c r="A8" s="25">
        <v>6</v>
      </c>
      <c r="B8" s="11" t="s">
        <v>355</v>
      </c>
      <c r="C8" s="2">
        <v>14</v>
      </c>
      <c r="D8" s="2">
        <v>8</v>
      </c>
      <c r="E8" s="2">
        <v>5</v>
      </c>
      <c r="F8" s="2">
        <v>1</v>
      </c>
      <c r="G8" s="2">
        <v>17</v>
      </c>
      <c r="H8" s="2" t="s">
        <v>225</v>
      </c>
      <c r="I8" s="3"/>
      <c r="J8" s="3"/>
      <c r="K8" s="2">
        <f t="shared" si="0"/>
        <v>17</v>
      </c>
      <c r="L8" s="9">
        <f t="shared" si="1"/>
        <v>0.6071428571428571</v>
      </c>
      <c r="M8" s="2">
        <v>103</v>
      </c>
      <c r="N8" s="2">
        <v>80</v>
      </c>
      <c r="O8" s="2" t="s">
        <v>356</v>
      </c>
      <c r="P8" s="2" t="s">
        <v>357</v>
      </c>
    </row>
    <row r="9" spans="1:16" x14ac:dyDescent="0.25">
      <c r="A9" s="25">
        <v>7</v>
      </c>
      <c r="B9" s="11" t="s">
        <v>359</v>
      </c>
      <c r="C9" s="2">
        <v>14</v>
      </c>
      <c r="D9" s="2">
        <v>7</v>
      </c>
      <c r="E9" s="2">
        <v>7</v>
      </c>
      <c r="F9" s="2">
        <v>0</v>
      </c>
      <c r="G9" s="2">
        <v>14</v>
      </c>
      <c r="H9" s="2" t="s">
        <v>38</v>
      </c>
      <c r="I9" s="3"/>
      <c r="J9" s="3"/>
      <c r="K9" s="2">
        <f t="shared" si="0"/>
        <v>14</v>
      </c>
      <c r="L9" s="9">
        <f t="shared" si="1"/>
        <v>0.5</v>
      </c>
      <c r="M9" s="2">
        <v>100</v>
      </c>
      <c r="N9" s="2">
        <v>99</v>
      </c>
      <c r="O9" s="2" t="s">
        <v>251</v>
      </c>
      <c r="P9" s="2" t="s">
        <v>237</v>
      </c>
    </row>
    <row r="10" spans="1:16" x14ac:dyDescent="0.25">
      <c r="A10" s="25">
        <v>8</v>
      </c>
      <c r="B10" s="11" t="s">
        <v>360</v>
      </c>
      <c r="C10" s="2">
        <v>12</v>
      </c>
      <c r="D10" s="2">
        <v>5</v>
      </c>
      <c r="E10" s="2">
        <v>7</v>
      </c>
      <c r="F10" s="2">
        <v>0</v>
      </c>
      <c r="G10" s="2">
        <v>10</v>
      </c>
      <c r="H10" s="2" t="s">
        <v>361</v>
      </c>
      <c r="I10" s="3"/>
      <c r="J10" s="3"/>
      <c r="K10" s="2">
        <f t="shared" si="0"/>
        <v>10</v>
      </c>
      <c r="L10" s="9">
        <f t="shared" si="1"/>
        <v>0.41666666666666669</v>
      </c>
      <c r="M10" s="2">
        <v>78</v>
      </c>
      <c r="N10" s="2">
        <v>105</v>
      </c>
      <c r="O10" s="2" t="s">
        <v>362</v>
      </c>
      <c r="P10" s="2" t="s">
        <v>363</v>
      </c>
    </row>
    <row r="11" spans="1:16" x14ac:dyDescent="0.25">
      <c r="A11" s="25">
        <v>9</v>
      </c>
      <c r="B11" s="11" t="s">
        <v>358</v>
      </c>
      <c r="C11" s="2">
        <v>15</v>
      </c>
      <c r="D11" s="2">
        <v>7</v>
      </c>
      <c r="E11" s="2">
        <v>7</v>
      </c>
      <c r="F11" s="2">
        <v>1</v>
      </c>
      <c r="G11" s="2">
        <v>15</v>
      </c>
      <c r="H11" s="2" t="s">
        <v>38</v>
      </c>
      <c r="I11" s="3"/>
      <c r="J11" s="3">
        <v>-3</v>
      </c>
      <c r="K11" s="2">
        <f t="shared" si="0"/>
        <v>12</v>
      </c>
      <c r="L11" s="9">
        <f t="shared" si="1"/>
        <v>0.4</v>
      </c>
      <c r="M11" s="2">
        <v>91</v>
      </c>
      <c r="N11" s="2">
        <v>96</v>
      </c>
      <c r="O11" s="2" t="s">
        <v>317</v>
      </c>
      <c r="P11" s="2" t="s">
        <v>4</v>
      </c>
    </row>
    <row r="12" spans="1:16" x14ac:dyDescent="0.25">
      <c r="A12" s="25">
        <v>10</v>
      </c>
      <c r="B12" s="11" t="s">
        <v>364</v>
      </c>
      <c r="C12" s="2">
        <v>14</v>
      </c>
      <c r="D12" s="2">
        <v>4</v>
      </c>
      <c r="E12" s="2">
        <v>8</v>
      </c>
      <c r="F12" s="2">
        <v>2</v>
      </c>
      <c r="G12" s="2">
        <v>10</v>
      </c>
      <c r="H12" s="2" t="s">
        <v>365</v>
      </c>
      <c r="I12" s="3"/>
      <c r="J12" s="3"/>
      <c r="K12" s="2">
        <f t="shared" si="0"/>
        <v>10</v>
      </c>
      <c r="L12" s="9">
        <f t="shared" si="1"/>
        <v>0.35714285714285715</v>
      </c>
      <c r="M12" s="2">
        <v>89</v>
      </c>
      <c r="N12" s="2">
        <v>98</v>
      </c>
      <c r="O12" s="2" t="s">
        <v>366</v>
      </c>
      <c r="P12" s="2" t="s">
        <v>267</v>
      </c>
    </row>
    <row r="13" spans="1:16" x14ac:dyDescent="0.25">
      <c r="A13" s="25">
        <v>11</v>
      </c>
      <c r="B13" s="11" t="s">
        <v>371</v>
      </c>
      <c r="C13" s="2">
        <v>16</v>
      </c>
      <c r="D13" s="2">
        <v>3</v>
      </c>
      <c r="E13" s="2">
        <v>12</v>
      </c>
      <c r="F13" s="2">
        <v>1</v>
      </c>
      <c r="G13" s="2">
        <v>7</v>
      </c>
      <c r="H13" s="2" t="s">
        <v>372</v>
      </c>
      <c r="I13" s="3"/>
      <c r="J13" s="3"/>
      <c r="K13" s="2">
        <f t="shared" si="0"/>
        <v>7</v>
      </c>
      <c r="L13" s="9">
        <f t="shared" si="1"/>
        <v>0.21875</v>
      </c>
      <c r="M13" s="2">
        <v>66</v>
      </c>
      <c r="N13" s="2">
        <v>126</v>
      </c>
      <c r="O13" s="2" t="s">
        <v>373</v>
      </c>
      <c r="P13" s="2" t="s">
        <v>374</v>
      </c>
    </row>
    <row r="14" spans="1:16" x14ac:dyDescent="0.25">
      <c r="A14" s="25">
        <v>12</v>
      </c>
      <c r="B14" s="11" t="s">
        <v>375</v>
      </c>
      <c r="C14" s="2">
        <v>15</v>
      </c>
      <c r="D14" s="2">
        <v>2</v>
      </c>
      <c r="E14" s="2">
        <v>13</v>
      </c>
      <c r="F14" s="2">
        <v>0</v>
      </c>
      <c r="G14" s="2">
        <v>4</v>
      </c>
      <c r="H14" s="2" t="s">
        <v>376</v>
      </c>
      <c r="I14" s="3"/>
      <c r="J14" s="3"/>
      <c r="K14" s="2">
        <f t="shared" si="0"/>
        <v>4</v>
      </c>
      <c r="L14" s="9">
        <f t="shared" si="1"/>
        <v>0.13333333333333333</v>
      </c>
      <c r="M14" s="2">
        <v>59</v>
      </c>
      <c r="N14" s="2">
        <v>129</v>
      </c>
      <c r="O14" s="2" t="s">
        <v>377</v>
      </c>
      <c r="P14" s="2" t="s">
        <v>378</v>
      </c>
    </row>
    <row r="15" spans="1:16" x14ac:dyDescent="0.25">
      <c r="A15" s="25">
        <v>13</v>
      </c>
      <c r="B15" s="11" t="s">
        <v>367</v>
      </c>
      <c r="C15" s="2">
        <v>13</v>
      </c>
      <c r="D15" s="2">
        <v>3</v>
      </c>
      <c r="E15" s="2">
        <v>10</v>
      </c>
      <c r="F15" s="2">
        <v>0</v>
      </c>
      <c r="G15" s="2">
        <v>6</v>
      </c>
      <c r="H15" s="2" t="s">
        <v>368</v>
      </c>
      <c r="I15" s="3"/>
      <c r="J15" s="3">
        <v>-3</v>
      </c>
      <c r="K15" s="2">
        <f t="shared" si="0"/>
        <v>3</v>
      </c>
      <c r="L15" s="9">
        <f t="shared" si="1"/>
        <v>0.11538461538461539</v>
      </c>
      <c r="M15" s="2">
        <v>70</v>
      </c>
      <c r="N15" s="2">
        <v>103</v>
      </c>
      <c r="O15" s="2" t="s">
        <v>369</v>
      </c>
      <c r="P15" s="2" t="s">
        <v>370</v>
      </c>
    </row>
    <row r="16" spans="1:16" ht="15.75" x14ac:dyDescent="0.25">
      <c r="A16" s="19" t="s">
        <v>384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</sheetData>
  <sortState xmlns:xlrd2="http://schemas.microsoft.com/office/spreadsheetml/2017/richdata2" ref="A3:P15">
    <sortCondition descending="1" ref="L3:L15"/>
  </sortState>
  <mergeCells count="2">
    <mergeCell ref="A1:P1"/>
    <mergeCell ref="A16:P1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3bf13c-22d7-4baa-89f7-2007721e7c1d">
      <Terms xmlns="http://schemas.microsoft.com/office/infopath/2007/PartnerControls"/>
    </lcf76f155ced4ddcb4097134ff3c332f>
    <TaxCatchAll xmlns="1e349be7-034f-46a2-8787-6c204a73a8b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0C28D167934147BFE6949011029747" ma:contentTypeVersion="17" ma:contentTypeDescription="Create a new document." ma:contentTypeScope="" ma:versionID="930d5e13f20deff31e6670884b662a57">
  <xsd:schema xmlns:xsd="http://www.w3.org/2001/XMLSchema" xmlns:xs="http://www.w3.org/2001/XMLSchema" xmlns:p="http://schemas.microsoft.com/office/2006/metadata/properties" xmlns:ns2="c93bf13c-22d7-4baa-89f7-2007721e7c1d" xmlns:ns3="1e349be7-034f-46a2-8787-6c204a73a8b2" targetNamespace="http://schemas.microsoft.com/office/2006/metadata/properties" ma:root="true" ma:fieldsID="f97c58f00aa4bd1cb919f1397065d52e" ns2:_="" ns3:_="">
    <xsd:import namespace="c93bf13c-22d7-4baa-89f7-2007721e7c1d"/>
    <xsd:import namespace="1e349be7-034f-46a2-8787-6c204a73a8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3bf13c-22d7-4baa-89f7-2007721e7c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6760a3ea-2c97-4b25-af4d-1ca638169f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49be7-034f-46a2-8787-6c204a73a8b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92350d3-3d52-41ea-83e9-5a073ae0e288}" ma:internalName="TaxCatchAll" ma:showField="CatchAllData" ma:web="1e349be7-034f-46a2-8787-6c204a73a8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0C6CDA-48D2-4CE0-B354-F2B9FEC12C55}">
  <ds:schemaRefs>
    <ds:schemaRef ds:uri="http://schemas.microsoft.com/office/2006/metadata/properties"/>
    <ds:schemaRef ds:uri="http://schemas.microsoft.com/office/infopath/2007/PartnerControls"/>
    <ds:schemaRef ds:uri="c93bf13c-22d7-4baa-89f7-2007721e7c1d"/>
    <ds:schemaRef ds:uri="1e349be7-034f-46a2-8787-6c204a73a8b2"/>
  </ds:schemaRefs>
</ds:datastoreItem>
</file>

<file path=customXml/itemProps2.xml><?xml version="1.0" encoding="utf-8"?>
<ds:datastoreItem xmlns:ds="http://schemas.openxmlformats.org/officeDocument/2006/customXml" ds:itemID="{476963DF-3DF6-4DE4-997F-0F31A8DCB8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A959D3-C66A-479D-B198-85D3257242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3bf13c-22d7-4baa-89f7-2007721e7c1d"/>
    <ds:schemaRef ds:uri="1e349be7-034f-46a2-8787-6c204a73a8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9UA</vt:lpstr>
      <vt:lpstr>11UA</vt:lpstr>
      <vt:lpstr>13UA</vt:lpstr>
      <vt:lpstr>15UA</vt:lpstr>
      <vt:lpstr>18UA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Bolduc</dc:creator>
  <cp:lastModifiedBy>Dominic Bolduc</cp:lastModifiedBy>
  <dcterms:created xsi:type="dcterms:W3CDTF">2025-07-28T04:16:25Z</dcterms:created>
  <dcterms:modified xsi:type="dcterms:W3CDTF">2025-07-28T06:26:27Z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0x010100500C28D167934147BFE6949011029747</vt:lpwstr>
  </property>
  <property fmtid="{D5CDD505-2E9C-101B-9397-08002B2CF9AE}" pid="3" name="MediaServiceImageTags">
    <vt:lpwstr/>
  </property>
</Properties>
</file>