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8"/>
  <workbookPr/>
  <mc:AlternateContent xmlns:mc="http://schemas.openxmlformats.org/markup-compatibility/2006">
    <mc:Choice Requires="x15">
      <x15ac:absPath xmlns:x15ac="http://schemas.microsoft.com/office/spreadsheetml/2010/11/ac" url="https://lbmrq2.sharepoint.com/sites/gestionLBMRQ/Documents partages/Comité de gestion/CALENDRIERS (par année)/2026/Séries/"/>
    </mc:Choice>
  </mc:AlternateContent>
  <xr:revisionPtr revIDLastSave="0" documentId="8_{1C7B7596-1199-486C-95BC-3FBA8E0F08CD}" xr6:coauthVersionLast="47" xr6:coauthVersionMax="47" xr10:uidLastSave="{00000000-0000-0000-0000-000000000000}"/>
  <bookViews>
    <workbookView xWindow="25500" yWindow="0" windowWidth="25800" windowHeight="20985" firstSheet="4" activeTab="4" xr2:uid="{B495FDE9-39A0-4255-8C7A-37F84FA678D3}"/>
  </bookViews>
  <sheets>
    <sheet name="9UA" sheetId="1" r:id="rId1"/>
    <sheet name="11UA" sheetId="2" r:id="rId2"/>
    <sheet name="13UA" sheetId="3" r:id="rId3"/>
    <sheet name="15UA" sheetId="4" r:id="rId4"/>
    <sheet name="18UA" sheetId="5" r:id="rId5"/>
    <sheet name="11UBF" sheetId="6" r:id="rId6"/>
    <sheet name="13UBF"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11" i="7" l="1"/>
  <c r="K11" i="7"/>
  <c r="K10" i="7"/>
  <c r="L10" i="7" s="1"/>
  <c r="L9" i="7"/>
  <c r="K9" i="7"/>
  <c r="L8" i="7"/>
  <c r="K8" i="7"/>
  <c r="L7" i="7"/>
  <c r="K7" i="7"/>
  <c r="K6" i="7"/>
  <c r="L6" i="7" s="1"/>
  <c r="L5" i="7"/>
  <c r="K5" i="7"/>
  <c r="L4" i="7"/>
  <c r="K4" i="7"/>
  <c r="L3" i="7"/>
  <c r="K3" i="7"/>
  <c r="K11" i="6"/>
  <c r="L11" i="6" s="1"/>
  <c r="K10" i="6"/>
  <c r="L10" i="6" s="1"/>
  <c r="L9" i="6"/>
  <c r="K9" i="6"/>
  <c r="K8" i="6"/>
  <c r="L8" i="6" s="1"/>
  <c r="K7" i="6"/>
  <c r="L7" i="6" s="1"/>
  <c r="K6" i="6"/>
  <c r="L6" i="6" s="1"/>
  <c r="L5" i="6"/>
  <c r="K5" i="6"/>
  <c r="K4" i="6"/>
  <c r="L4" i="6" s="1"/>
  <c r="K3" i="6"/>
  <c r="L3" i="6" s="1"/>
  <c r="K29" i="3"/>
  <c r="L29" i="3" s="1"/>
  <c r="K28" i="3"/>
  <c r="L28" i="3" s="1"/>
  <c r="K27" i="3"/>
  <c r="L27" i="3" s="1"/>
  <c r="K26" i="3"/>
  <c r="L26" i="3" s="1"/>
  <c r="K25" i="3"/>
  <c r="L25" i="3" s="1"/>
  <c r="K24" i="3"/>
  <c r="L24" i="3" s="1"/>
  <c r="K23" i="3"/>
  <c r="L23" i="3" s="1"/>
  <c r="K22" i="3"/>
  <c r="L22" i="3" s="1"/>
  <c r="K21" i="3"/>
  <c r="L21" i="3" s="1"/>
  <c r="K20" i="3"/>
  <c r="L20" i="3" s="1"/>
  <c r="K14" i="3"/>
  <c r="L14" i="3" s="1"/>
  <c r="K13" i="3"/>
  <c r="L13" i="3" s="1"/>
  <c r="K12" i="3"/>
  <c r="L12" i="3" s="1"/>
  <c r="K11" i="3"/>
  <c r="L11" i="3" s="1"/>
  <c r="K10" i="3"/>
  <c r="L10" i="3" s="1"/>
  <c r="K9" i="3"/>
  <c r="L9" i="3" s="1"/>
  <c r="K8" i="3"/>
  <c r="L8" i="3" s="1"/>
  <c r="K7" i="3"/>
  <c r="L7" i="3" s="1"/>
  <c r="K6" i="3"/>
  <c r="L6" i="3" s="1"/>
  <c r="K5" i="3"/>
  <c r="L5" i="3" s="1"/>
  <c r="K4" i="3"/>
  <c r="L4" i="3" s="1"/>
  <c r="K22" i="4"/>
  <c r="L22" i="4" s="1"/>
  <c r="K21" i="4"/>
  <c r="L21" i="4" s="1"/>
  <c r="K20" i="4"/>
  <c r="L20" i="4" s="1"/>
  <c r="K19" i="4"/>
  <c r="L19" i="4" s="1"/>
  <c r="K18" i="4"/>
  <c r="L18" i="4" s="1"/>
  <c r="K17" i="4"/>
  <c r="L17" i="4" s="1"/>
  <c r="K16" i="4"/>
  <c r="L16" i="4" s="1"/>
  <c r="K15" i="4"/>
  <c r="L15" i="4" s="1"/>
  <c r="L10" i="4"/>
  <c r="K10" i="4"/>
  <c r="K9" i="4"/>
  <c r="L9" i="4" s="1"/>
  <c r="K8" i="4"/>
  <c r="L8" i="4" s="1"/>
  <c r="L7" i="4"/>
  <c r="K7" i="4"/>
  <c r="L6" i="4"/>
  <c r="K6" i="4"/>
  <c r="K5" i="4"/>
  <c r="L5" i="4" s="1"/>
  <c r="K4" i="4"/>
  <c r="L4" i="4" s="1"/>
  <c r="K15" i="5"/>
  <c r="L15" i="5" s="1"/>
  <c r="K13" i="5"/>
  <c r="L13" i="5" s="1"/>
  <c r="K12" i="5"/>
  <c r="L12" i="5" s="1"/>
  <c r="K14" i="5"/>
  <c r="L14" i="5" s="1"/>
  <c r="K11" i="5"/>
  <c r="L11" i="5" s="1"/>
  <c r="K10" i="5"/>
  <c r="L10" i="5" s="1"/>
  <c r="K7" i="5"/>
  <c r="L7" i="5" s="1"/>
  <c r="K9" i="5"/>
  <c r="L9" i="5" s="1"/>
  <c r="K8" i="5"/>
  <c r="L8" i="5" s="1"/>
  <c r="K6" i="5"/>
  <c r="L6" i="5" s="1"/>
  <c r="K4" i="5"/>
  <c r="L4" i="5" s="1"/>
  <c r="K5" i="5"/>
  <c r="L5" i="5" s="1"/>
  <c r="K3" i="5"/>
  <c r="L3" i="5" s="1"/>
  <c r="K14" i="4"/>
  <c r="L14" i="4" s="1"/>
  <c r="K3" i="4"/>
  <c r="L3" i="4" s="1"/>
  <c r="K19" i="3"/>
  <c r="L19" i="3" s="1"/>
  <c r="K3" i="3"/>
  <c r="L3" i="3" s="1"/>
  <c r="K16" i="2"/>
  <c r="L16" i="2" s="1"/>
  <c r="K15" i="2"/>
  <c r="L15" i="2" s="1"/>
  <c r="K14" i="2"/>
  <c r="L14" i="2" s="1"/>
  <c r="K13" i="2"/>
  <c r="L13" i="2" s="1"/>
  <c r="K12" i="2"/>
  <c r="L12" i="2" s="1"/>
  <c r="K10" i="2"/>
  <c r="L10" i="2" s="1"/>
  <c r="K9" i="2"/>
  <c r="L9" i="2" s="1"/>
  <c r="K11" i="2"/>
  <c r="L11" i="2" s="1"/>
  <c r="K8" i="2"/>
  <c r="L8" i="2" s="1"/>
  <c r="K7" i="2"/>
  <c r="L7" i="2" s="1"/>
  <c r="K6" i="2"/>
  <c r="L6" i="2" s="1"/>
  <c r="K5" i="2"/>
  <c r="L5" i="2" s="1"/>
  <c r="K4" i="2"/>
  <c r="L4" i="2" s="1"/>
  <c r="K33" i="2"/>
  <c r="L33" i="2" s="1"/>
  <c r="K32" i="2"/>
  <c r="L32" i="2" s="1"/>
  <c r="K31" i="2"/>
  <c r="L31" i="2" s="1"/>
  <c r="K30" i="2"/>
  <c r="L30" i="2" s="1"/>
  <c r="K29" i="2"/>
  <c r="L29" i="2" s="1"/>
  <c r="K28" i="2"/>
  <c r="L28" i="2" s="1"/>
  <c r="K26" i="2"/>
  <c r="L26" i="2" s="1"/>
  <c r="K27" i="2"/>
  <c r="L27" i="2" s="1"/>
  <c r="K25" i="2"/>
  <c r="L25" i="2" s="1"/>
  <c r="K23" i="2"/>
  <c r="L23" i="2" s="1"/>
  <c r="K24" i="2"/>
  <c r="L24" i="2" s="1"/>
  <c r="K21" i="2"/>
  <c r="L21" i="2" s="1"/>
  <c r="K22" i="2"/>
  <c r="L22" i="2" s="1"/>
  <c r="K3" i="2"/>
  <c r="L3" i="2" s="1"/>
  <c r="J39" i="1"/>
  <c r="K39" i="1" s="1"/>
  <c r="J38" i="1"/>
  <c r="K38" i="1" s="1"/>
  <c r="J37" i="1"/>
  <c r="K37" i="1" s="1"/>
  <c r="J36" i="1"/>
  <c r="K36" i="1" s="1"/>
  <c r="J35" i="1"/>
  <c r="J34" i="1"/>
  <c r="K34" i="1" s="1"/>
  <c r="J33" i="1"/>
  <c r="K33" i="1" s="1"/>
  <c r="J32" i="1"/>
  <c r="J31" i="1"/>
  <c r="K31" i="1" s="1"/>
  <c r="J30" i="1"/>
  <c r="K30" i="1" s="1"/>
  <c r="J29" i="1"/>
  <c r="K29" i="1" s="1"/>
  <c r="J28" i="1"/>
  <c r="J24" i="1"/>
  <c r="J23" i="1"/>
  <c r="K23" i="1" s="1"/>
  <c r="J22" i="1"/>
  <c r="K22" i="1" s="1"/>
  <c r="J21" i="1"/>
  <c r="J20" i="1"/>
  <c r="J19" i="1"/>
  <c r="K19" i="1" s="1"/>
  <c r="J18" i="1"/>
  <c r="K18" i="1" s="1"/>
  <c r="J17" i="1"/>
  <c r="J16" i="1"/>
  <c r="J15" i="1"/>
  <c r="K15" i="1" s="1"/>
  <c r="J14" i="1"/>
  <c r="K14" i="1" s="1"/>
  <c r="J13" i="1"/>
  <c r="J12" i="1"/>
  <c r="J11" i="1"/>
  <c r="K11" i="1" s="1"/>
  <c r="J10" i="1"/>
  <c r="K10" i="1" s="1"/>
  <c r="J9" i="1"/>
  <c r="J8" i="1"/>
  <c r="J7" i="1"/>
  <c r="K7" i="1" s="1"/>
  <c r="J6" i="1"/>
  <c r="K6" i="1" s="1"/>
  <c r="J5" i="1"/>
  <c r="J4" i="1"/>
  <c r="J3" i="1"/>
  <c r="K3" i="1" s="1"/>
  <c r="K35" i="1"/>
  <c r="K32" i="1"/>
  <c r="K28" i="1"/>
  <c r="K24" i="1"/>
  <c r="K21" i="1"/>
  <c r="K20" i="1"/>
  <c r="K17" i="1"/>
  <c r="K16" i="1"/>
  <c r="K13" i="1"/>
  <c r="K12" i="1"/>
  <c r="K9" i="1"/>
  <c r="K8" i="1"/>
  <c r="K5" i="1"/>
  <c r="K4" i="1"/>
</calcChain>
</file>

<file path=xl/sharedStrings.xml><?xml version="1.0" encoding="utf-8"?>
<sst xmlns="http://schemas.openxmlformats.org/spreadsheetml/2006/main" count="741" uniqueCount="427">
  <si>
    <t>Capitale-Nationale</t>
  </si>
  <si>
    <t>Rang</t>
  </si>
  <si>
    <t>Équipe</t>
  </si>
  <si>
    <t>PJ</t>
  </si>
  <si>
    <t>V</t>
  </si>
  <si>
    <t>D</t>
  </si>
  <si>
    <t>N</t>
  </si>
  <si>
    <t>PTS</t>
  </si>
  <si>
    <t>%PTS</t>
  </si>
  <si>
    <t>Points Expulsion</t>
  </si>
  <si>
    <t>Points finaux</t>
  </si>
  <si>
    <t>% Points finaux</t>
  </si>
  <si>
    <t>PP</t>
  </si>
  <si>
    <t>PC</t>
  </si>
  <si>
    <t>PP/PJ</t>
  </si>
  <si>
    <t>PC/PJ</t>
  </si>
  <si>
    <t>ROYALS - 9U - A - Masculin - BEAUPORT</t>
  </si>
  <si>
    <t>.842</t>
  </si>
  <si>
    <t>12.16</t>
  </si>
  <si>
    <t>7.63</t>
  </si>
  <si>
    <t>PATRIOTES 3 - 9U - A - Masculin - NOROÎT</t>
  </si>
  <si>
    <t>.767</t>
  </si>
  <si>
    <t>16.47</t>
  </si>
  <si>
    <t>12.20</t>
  </si>
  <si>
    <t>3*</t>
  </si>
  <si>
    <t>BLUESOX - 9U - A - Masculin - CHARLESBOURG</t>
  </si>
  <si>
    <t>.694</t>
  </si>
  <si>
    <t>14.61</t>
  </si>
  <si>
    <t>10.33</t>
  </si>
  <si>
    <t>4*</t>
  </si>
  <si>
    <t>AS 1 - 9U - A - Masculin - GRAND PORTNEUF</t>
  </si>
  <si>
    <t>12.00</t>
  </si>
  <si>
    <t>8.78</t>
  </si>
  <si>
    <t>ALOUETTES 4 - 9U - A - MASCULIN - CHARLESBOURG</t>
  </si>
  <si>
    <t>.676</t>
  </si>
  <si>
    <t>12.12</t>
  </si>
  <si>
    <t>8.06</t>
  </si>
  <si>
    <t>CASCADES - 9U - A - Masculin - BEAUPORT</t>
  </si>
  <si>
    <t>.647</t>
  </si>
  <si>
    <t>12.71</t>
  </si>
  <si>
    <t>11.00</t>
  </si>
  <si>
    <t>ALOUETTES 3 - 9U - A - Masculin - CHARLESBOURG</t>
  </si>
  <si>
    <t>.625</t>
  </si>
  <si>
    <t>13.06</t>
  </si>
  <si>
    <t>10.88</t>
  </si>
  <si>
    <t>SEIGNEURS - 9U - A - MASCULIN - BEAUPORT</t>
  </si>
  <si>
    <t>.588</t>
  </si>
  <si>
    <t>11.94</t>
  </si>
  <si>
    <t>CAPITALES 1 - 9U - A - Masculin - QUÉBEC</t>
  </si>
  <si>
    <t>.583</t>
  </si>
  <si>
    <t>9.11</t>
  </si>
  <si>
    <t>10.28</t>
  </si>
  <si>
    <t>AS 2 - 9U - A - Masculin - GRAND PORTNEUF</t>
  </si>
  <si>
    <t>.556</t>
  </si>
  <si>
    <t>9.78</t>
  </si>
  <si>
    <t>11.44</t>
  </si>
  <si>
    <t>CAPITALES 2 - 9U - A - Masculin - QUÉBEC</t>
  </si>
  <si>
    <t>.553</t>
  </si>
  <si>
    <t>9.68</t>
  </si>
  <si>
    <t>9.89</t>
  </si>
  <si>
    <t>PATRIOTES 1 - 9U - A - Masculin - NOROÎT</t>
  </si>
  <si>
    <t>.531</t>
  </si>
  <si>
    <t>10.50</t>
  </si>
  <si>
    <t>10.38</t>
  </si>
  <si>
    <t>BOMBARDIERS 1 - 9U - A - Masculin - VBAL</t>
  </si>
  <si>
    <t>.526</t>
  </si>
  <si>
    <t>9.84</t>
  </si>
  <si>
    <t>8.26</t>
  </si>
  <si>
    <t>ALOUETTES 1 - 9U - A - Masculin - CHARLESBOURG</t>
  </si>
  <si>
    <t>.500</t>
  </si>
  <si>
    <t>10.44</t>
  </si>
  <si>
    <t>9.83</t>
  </si>
  <si>
    <t>ALOUETTES 2 - 9U - A - Masculin - CHARLESBOURG</t>
  </si>
  <si>
    <t>.444</t>
  </si>
  <si>
    <t>11.83</t>
  </si>
  <si>
    <t>12.06</t>
  </si>
  <si>
    <t>HARFANGS - 9U - A - Masculin - BEAUPORT</t>
  </si>
  <si>
    <t>.412</t>
  </si>
  <si>
    <t>9.71</t>
  </si>
  <si>
    <t>10.41</t>
  </si>
  <si>
    <t>PATRIOTES 2 - 9U - A - Masculin - NOROÎT</t>
  </si>
  <si>
    <t>.382</t>
  </si>
  <si>
    <t>9.00</t>
  </si>
  <si>
    <t>11.06</t>
  </si>
  <si>
    <t>PATRIOTES 4 - 9U - A - Masculin - NOROÎT</t>
  </si>
  <si>
    <t>.278</t>
  </si>
  <si>
    <t>8.94</t>
  </si>
  <si>
    <t>11.56</t>
  </si>
  <si>
    <t>BOMBARDIERS 2 - 9U - A - MASCULIN - VBAL</t>
  </si>
  <si>
    <t>.263</t>
  </si>
  <si>
    <t>7.05</t>
  </si>
  <si>
    <t>9.16</t>
  </si>
  <si>
    <t>RIVERAINS 1 - 9U - A - Masculin - HAUTE ST-CHARLES</t>
  </si>
  <si>
    <t>.188</t>
  </si>
  <si>
    <t>6.50</t>
  </si>
  <si>
    <t>13.81</t>
  </si>
  <si>
    <t>RIVERAINS 2 - 9U - A - Masculin - HAUTE ST-CHARLES</t>
  </si>
  <si>
    <t>.147</t>
  </si>
  <si>
    <t>7.47</t>
  </si>
  <si>
    <t>12.18</t>
  </si>
  <si>
    <t>VOILIERS - 9U - A - Masculin - BEAUPORT</t>
  </si>
  <si>
    <t>.088</t>
  </si>
  <si>
    <t>14.12</t>
  </si>
  <si>
    <t>*Les Bluesox ont remporté les 2 affrontements contre les As 1.  Ils prennent le 3e rang</t>
  </si>
  <si>
    <t>Chaudière-Appalaches</t>
  </si>
  <si>
    <t>CARDINALS - 9U - A - Masculin - BEAUCE CENTRE</t>
  </si>
  <si>
    <t>.781</t>
  </si>
  <si>
    <t>13.38</t>
  </si>
  <si>
    <t>10.25</t>
  </si>
  <si>
    <t>2*</t>
  </si>
  <si>
    <t>ARTILLEURS 2 - 9U - A - Masculin - LÉVIS-CENTRE</t>
  </si>
  <si>
    <t>.688</t>
  </si>
  <si>
    <t>10.00</t>
  </si>
  <si>
    <t>6.63</t>
  </si>
  <si>
    <t>TOROS - 9U - A - Masculin - LOTBINIÈRE</t>
  </si>
  <si>
    <t>14.63</t>
  </si>
  <si>
    <t>12.13</t>
  </si>
  <si>
    <t>TORRENT - 9U - A - MASCULIN - BEAUCE-NORD</t>
  </si>
  <si>
    <t>.656</t>
  </si>
  <si>
    <t>15.00</t>
  </si>
  <si>
    <t>11.25</t>
  </si>
  <si>
    <t>TITANS 2 - 9U - A - MASCULIN - CHAUDIÈRE-OUEST</t>
  </si>
  <si>
    <t>.618</t>
  </si>
  <si>
    <t>9.82</t>
  </si>
  <si>
    <t>9.59</t>
  </si>
  <si>
    <t>JAYS - 9U - A - MASCULIN - SUD DE LA BEAUCE</t>
  </si>
  <si>
    <t>.559</t>
  </si>
  <si>
    <t>14.18</t>
  </si>
  <si>
    <t>7*</t>
  </si>
  <si>
    <t>AMBASSADEURS 1 - 9U - A - Masculin - DESJARDINS</t>
  </si>
  <si>
    <t>12.53</t>
  </si>
  <si>
    <t>12.68</t>
  </si>
  <si>
    <t>8*</t>
  </si>
  <si>
    <t>AMBASSADEURS 2 - 9U - A - Masculin - DESJARDINS</t>
  </si>
  <si>
    <t>10.31</t>
  </si>
  <si>
    <t>ARTILLEURS 1 - 9U - A - Masculin - LÉVIS-CENTRE</t>
  </si>
  <si>
    <t>.441</t>
  </si>
  <si>
    <t>11.65</t>
  </si>
  <si>
    <t>11.82</t>
  </si>
  <si>
    <t>TITANS 1 - 9U - A - MASCULIN - CHAUDIÈRE-OUEST</t>
  </si>
  <si>
    <t>.438</t>
  </si>
  <si>
    <t>10.19</t>
  </si>
  <si>
    <t>10.06</t>
  </si>
  <si>
    <t>PIRATES - 9U - A - Masculin - THETFORD</t>
  </si>
  <si>
    <t>8.75</t>
  </si>
  <si>
    <t>13.13</t>
  </si>
  <si>
    <t>VIKINGS - 9U - A - Masculin - CÔTE-DU-SUD</t>
  </si>
  <si>
    <t>.000</t>
  </si>
  <si>
    <t>4.18</t>
  </si>
  <si>
    <t>14.82</t>
  </si>
  <si>
    <t>*Les 2 équipes ont remportés un affrontement un contre l'autre.  On utilise donc les points contres par match dans ces parties.  Les Artilleurs ont 27, les Toros 28.  Les Artilleurs prennent le 2e rang</t>
  </si>
  <si>
    <t>**Les Ambassadeurs 1 ont remporté une partie entre les 2 équipes.  L'autre partie a été un match nul.  Ils prennent le 7e rang</t>
  </si>
  <si>
    <t>Points lanceurs</t>
  </si>
  <si>
    <t>ROYALS - 11U - A - Masculin - BEAUPORT</t>
  </si>
  <si>
    <t>12.19</t>
  </si>
  <si>
    <t>7.38</t>
  </si>
  <si>
    <t>CAPITALES - 11U - A - Masculin - QUÉBEC</t>
  </si>
  <si>
    <t>.750</t>
  </si>
  <si>
    <t>10.11</t>
  </si>
  <si>
    <t>5.94</t>
  </si>
  <si>
    <t>AS - 11U - A - Masculin - GRAND PORTNEUF</t>
  </si>
  <si>
    <t>.735</t>
  </si>
  <si>
    <t>8.88</t>
  </si>
  <si>
    <t>6.06</t>
  </si>
  <si>
    <t>ALOUETTES 1 - 11U - A - Masculin - CHARLESBOURG</t>
  </si>
  <si>
    <t>.639</t>
  </si>
  <si>
    <t>8.56</t>
  </si>
  <si>
    <t>7.78</t>
  </si>
  <si>
    <t>PATRIOTES 2 - 11U - A - Masculin - NOROÎT</t>
  </si>
  <si>
    <t>9.29</t>
  </si>
  <si>
    <t>7.12</t>
  </si>
  <si>
    <t>BLUESOX - 11U - A - MASCULIN - CHARLESBOURG</t>
  </si>
  <si>
    <t>7.33</t>
  </si>
  <si>
    <t>PATRIOTES 3 - 11U - A - Masculin - NOROÎT</t>
  </si>
  <si>
    <t>VOILIERS - 11U - A - Masculin - BEAUPORT</t>
  </si>
  <si>
    <t>9.72</t>
  </si>
  <si>
    <t>PATRIOTES 1 - 11U - A - Masculin - NOROÎT</t>
  </si>
  <si>
    <t>.528</t>
  </si>
  <si>
    <t>9.39</t>
  </si>
  <si>
    <t>CASCADES - 11U - A - Masculin - BEAUPORT</t>
  </si>
  <si>
    <t>.389</t>
  </si>
  <si>
    <t>5.78</t>
  </si>
  <si>
    <t>9.28</t>
  </si>
  <si>
    <t>ALOUETTES 2 - 11U - A - Masculin - CHARLESBOURG</t>
  </si>
  <si>
    <t>.368</t>
  </si>
  <si>
    <t>8.53</t>
  </si>
  <si>
    <t>9.42</t>
  </si>
  <si>
    <t>12*</t>
  </si>
  <si>
    <t>RIVERAINS 2 - 11U - A - Masculin - HAUTE ST-CHARLES</t>
  </si>
  <si>
    <t>.281</t>
  </si>
  <si>
    <t>7.94</t>
  </si>
  <si>
    <t>8.63</t>
  </si>
  <si>
    <t>13*</t>
  </si>
  <si>
    <t>RIVERAINS 1 - 11U - A - Masculin - HAUTE ST-CHARLES</t>
  </si>
  <si>
    <t>6.75</t>
  </si>
  <si>
    <t>BOMBARDIERS - 11U - A - Masculin - VBAL</t>
  </si>
  <si>
    <t>.118</t>
  </si>
  <si>
    <t>7.00</t>
  </si>
  <si>
    <t>*Les Riverains 2 ont remporté l'affrontement entre les 2 équipes, ils prennent le 12e rang</t>
  </si>
  <si>
    <t>TOROS 1 - 11U - A - Masculin - LOTBINIÈRE</t>
  </si>
  <si>
    <t>.813</t>
  </si>
  <si>
    <t>7.75</t>
  </si>
  <si>
    <t>JAYS - 11U - A - MASCULIN - SUD DE LA BEAUCE</t>
  </si>
  <si>
    <t>.824</t>
  </si>
  <si>
    <t>10.18</t>
  </si>
  <si>
    <t>CARDINALS - 11U - A - Masculin - BEAUCE CENTRE</t>
  </si>
  <si>
    <t>.765</t>
  </si>
  <si>
    <t>11.24</t>
  </si>
  <si>
    <t>6.71</t>
  </si>
  <si>
    <t>AMBASSADEURS 1 - 11U - A - Masculin - DESJARDINS</t>
  </si>
  <si>
    <t>.778</t>
  </si>
  <si>
    <t>8.89</t>
  </si>
  <si>
    <t>6.78</t>
  </si>
  <si>
    <t>AMBASSADEURS 2 - 11U - A - Masculin - DESJARDINS</t>
  </si>
  <si>
    <t>.722</t>
  </si>
  <si>
    <t>6.44</t>
  </si>
  <si>
    <t>TORRENT - 11U - A - MASCULIN - BEAUCE NORD</t>
  </si>
  <si>
    <t>10.71</t>
  </si>
  <si>
    <t>10.29</t>
  </si>
  <si>
    <t>TOROS 2 - 11U - A - Masculin- LOTBINIÈRE</t>
  </si>
  <si>
    <t>VIKINGS - 11U - A - Masculin - CÔTE-DU-SUD</t>
  </si>
  <si>
    <t>8.74</t>
  </si>
  <si>
    <t>8.58</t>
  </si>
  <si>
    <t>TITANS 2 - 11U - A - Masculin - CHAUDIÈRE-OUEST</t>
  </si>
  <si>
    <t>.333</t>
  </si>
  <si>
    <t>7.22</t>
  </si>
  <si>
    <t>9.56</t>
  </si>
  <si>
    <t>ARTILLEURS 2 - 11U - A - Masculin - LÉVIS-CENTRE</t>
  </si>
  <si>
    <t>.250</t>
  </si>
  <si>
    <t>7.89</t>
  </si>
  <si>
    <t>11*</t>
  </si>
  <si>
    <t>ARTILLEURS 1 - 11U - A - Masculin - LÉVIS-CENTRE</t>
  </si>
  <si>
    <t>.176</t>
  </si>
  <si>
    <t>11.47</t>
  </si>
  <si>
    <t>PIRATES - 11U - A - Masculin - THETFORD</t>
  </si>
  <si>
    <t>6.29</t>
  </si>
  <si>
    <t>11.76</t>
  </si>
  <si>
    <t>TITANS 1 - 11U - A - Masculin - CHAUDIÈRE-OUEST</t>
  </si>
  <si>
    <t>.156</t>
  </si>
  <si>
    <t>10.94</t>
  </si>
  <si>
    <t>*Les Artilleurs ont remporté l'affrontement entre les 2 équipes, ils prennent le 11e rang</t>
  </si>
  <si>
    <t>ROYALS - 13U - A - Masculin - BEAUPORT</t>
  </si>
  <si>
    <t>8.39</t>
  </si>
  <si>
    <t>6.17</t>
  </si>
  <si>
    <t>CAPITALES 2 - 13U - A - Masculin - QUÉBEC</t>
  </si>
  <si>
    <t>8.29</t>
  </si>
  <si>
    <t>6.41</t>
  </si>
  <si>
    <t>RIVERAINS 2 - 13U - A - Masculin - HAUTE ST-CHARLES</t>
  </si>
  <si>
    <t>9.13</t>
  </si>
  <si>
    <t>BOMBARDIERS VBAL 13U A</t>
  </si>
  <si>
    <t>.563</t>
  </si>
  <si>
    <t>8.44</t>
  </si>
  <si>
    <t>ALOUETTES 1 - 13U - A - Masculin - CHARLESBOURG</t>
  </si>
  <si>
    <t>6*</t>
  </si>
  <si>
    <t>RIVERAINS 1 - 13U - A - Masculin - HAUTE ST-CHARLES</t>
  </si>
  <si>
    <t>8.86</t>
  </si>
  <si>
    <t>8.71</t>
  </si>
  <si>
    <t>ALOUETTES 2 - 13U - A - Masculin - CHARLESBOURG</t>
  </si>
  <si>
    <t>8.14</t>
  </si>
  <si>
    <t>7.36</t>
  </si>
  <si>
    <t>CAPITALES 1 - 13U - A - Masculin - QUÉBEC</t>
  </si>
  <si>
    <t>7.44</t>
  </si>
  <si>
    <t>8.11</t>
  </si>
  <si>
    <t>AS - 13U - A - Masculin - GRAND PORTNEUF</t>
  </si>
  <si>
    <t>.406</t>
  </si>
  <si>
    <t>9.88</t>
  </si>
  <si>
    <t>PATRIOTES 1 - 13U - A - Masculin - NOROIT</t>
  </si>
  <si>
    <t>.361</t>
  </si>
  <si>
    <t>7.72</t>
  </si>
  <si>
    <t>9.22</t>
  </si>
  <si>
    <t>CASCADES - 13U - A - Masculin - BEAUPORT</t>
  </si>
  <si>
    <t>.344</t>
  </si>
  <si>
    <t>PATRIOTES 2 - 13U - A - Masculin - NOROIT</t>
  </si>
  <si>
    <t>.267</t>
  </si>
  <si>
    <t>7.73</t>
  </si>
  <si>
    <t>10.53</t>
  </si>
  <si>
    <t>* Les 2 équipes ont le même nombre de parties, mais les Riverains ont une victoire de plus.  Ils prennent le 6e rang</t>
  </si>
  <si>
    <t>JAYS - 13U - A - MASCULIN - SUD DE LA BEAUCE</t>
  </si>
  <si>
    <t>9.47</t>
  </si>
  <si>
    <t>7.06</t>
  </si>
  <si>
    <t>ARTILLEURS - 13U - A - Masculin - LÉVIS-CENTRE</t>
  </si>
  <si>
    <t>.611</t>
  </si>
  <si>
    <t>TOROS - 13U - A - Masculin - LOTBINIÈRE</t>
  </si>
  <si>
    <t>8.59</t>
  </si>
  <si>
    <t>TITANS 1 - 13U - A - Masculin - CHAUDIÈRE-OUEST</t>
  </si>
  <si>
    <t>9.06</t>
  </si>
  <si>
    <t>7.18</t>
  </si>
  <si>
    <t>5*</t>
  </si>
  <si>
    <t>CARDINALS - 13U - A - Masculin - BEAUCE CENTRE</t>
  </si>
  <si>
    <t>9.18</t>
  </si>
  <si>
    <t>AMBASSADEURS 2 - 13U - A - Masculin - DESJARDINS</t>
  </si>
  <si>
    <t>TITANS 2 - 13U - A - Masculin - CHAUDIÈRE-OUEST</t>
  </si>
  <si>
    <t>TORRENT - 13U - A - MASCULIN - BEAUCE NORD</t>
  </si>
  <si>
    <t>7.59</t>
  </si>
  <si>
    <t>6.65</t>
  </si>
  <si>
    <t>VIKINGS - 13U - A - Masculin - CÔTE-DU-SUD</t>
  </si>
  <si>
    <t>.471</t>
  </si>
  <si>
    <t>7.71</t>
  </si>
  <si>
    <t>AMBASSADEURS 1 - 13U - A - Masculin - DESJARDINS</t>
  </si>
  <si>
    <t>6.88</t>
  </si>
  <si>
    <t>9.25</t>
  </si>
  <si>
    <t>PIRATES - 13U - A - Masculin - THETFORD</t>
  </si>
  <si>
    <t>.059</t>
  </si>
  <si>
    <t>5.35</t>
  </si>
  <si>
    <t>*Les Cardinals prennent le 5e rang puisqu'ils ont une victoire en moins.  Les Toros ont remportés les 2 affrontements entre les 2 équipes.  Ils prennent le 3e rang</t>
  </si>
  <si>
    <t>ALOUETTES - 15U - A - Masculin - CHARLESBOURG</t>
  </si>
  <si>
    <t>.917</t>
  </si>
  <si>
    <t>5.39</t>
  </si>
  <si>
    <t>CAPITALES - 15U - A - Masculin - QUÉBEC</t>
  </si>
  <si>
    <t>6.35</t>
  </si>
  <si>
    <t>AS - 15U - A - Masculin - GRAND PORTNEUF</t>
  </si>
  <si>
    <t>7.61</t>
  </si>
  <si>
    <t>6.83</t>
  </si>
  <si>
    <t>PATRIOTES 2 - 15U - A - Masculin - NOROÎT</t>
  </si>
  <si>
    <t>7.93</t>
  </si>
  <si>
    <t>9.36</t>
  </si>
  <si>
    <t>RIVERAINS - 15U - A - Masculin - HAUTE ST-CHARLES</t>
  </si>
  <si>
    <t>BOMBARDIERS - 15U - A - Masculin - VBAL</t>
  </si>
  <si>
    <t>.353</t>
  </si>
  <si>
    <t>5.88</t>
  </si>
  <si>
    <t>8.65</t>
  </si>
  <si>
    <t>ROYALS - 15U - A - Masculin - BEAUPORT</t>
  </si>
  <si>
    <t>.313</t>
  </si>
  <si>
    <t>5.56</t>
  </si>
  <si>
    <t>8.00</t>
  </si>
  <si>
    <t>PATRIOTES 1 - 15U - A - Masculin - NOROÎT</t>
  </si>
  <si>
    <t>.219</t>
  </si>
  <si>
    <t>5.50</t>
  </si>
  <si>
    <t>8.69</t>
  </si>
  <si>
    <t>1*</t>
  </si>
  <si>
    <t>JAYS - 15U - A - MASCULIN - SUD DE LA BEAUCE</t>
  </si>
  <si>
    <t>.833</t>
  </si>
  <si>
    <t>11.28</t>
  </si>
  <si>
    <t>TITANS 2 - 15U - A - MASCULIN - CHAUDIÈRE-OUEST</t>
  </si>
  <si>
    <t>10.22</t>
  </si>
  <si>
    <t>AMBASSADEURS - 15U - A - Masculin - DESJARDINS</t>
  </si>
  <si>
    <t>.706</t>
  </si>
  <si>
    <t>PIRATES - 15U - A - Masculin - THETFORD</t>
  </si>
  <si>
    <t>TITANS 1 - 15U - A - Masculin - CHAUDIÈRE-OUEST</t>
  </si>
  <si>
    <t>.571</t>
  </si>
  <si>
    <t>ARTILLEURS - 15U - A - Masculin - LÉVIS-CENTRE</t>
  </si>
  <si>
    <t>9.53</t>
  </si>
  <si>
    <t>CARDINALS - 15U - A - Masculin - BEAUCE CENTRE</t>
  </si>
  <si>
    <t>5.43</t>
  </si>
  <si>
    <t>VIKINGS - 15U - A - Masculin - CÔTE-DU-SUD</t>
  </si>
  <si>
    <t>.206</t>
  </si>
  <si>
    <t>7.76</t>
  </si>
  <si>
    <t>10.24</t>
  </si>
  <si>
    <t>TORRENT - 15U - A - MASCULIN - BEAUCE NORD</t>
  </si>
  <si>
    <t>4.78</t>
  </si>
  <si>
    <t>13.33</t>
  </si>
  <si>
    <t>*Les 2 équipes ont le même nombre de parties.  Les Jays ont une victoire en plus.  Ils prennent le 1er rang</t>
  </si>
  <si>
    <t>18UA</t>
  </si>
  <si>
    <t>ROYALS - 18U - A - Masculin - BEAUPORT</t>
  </si>
  <si>
    <t>7.50</t>
  </si>
  <si>
    <t>TITANS - 18U - A - Masculin - CHAUDIÈRE-OUEST</t>
  </si>
  <si>
    <t>7.88</t>
  </si>
  <si>
    <t>PATRIOTES - 18U - A - Masculin - NOROÎT</t>
  </si>
  <si>
    <t>4.39</t>
  </si>
  <si>
    <t>RIVERAINS - 18U - A - Masculin - HAUTE ST-CHARLES</t>
  </si>
  <si>
    <t>5.47</t>
  </si>
  <si>
    <t>AMBASSADEURS - 18U - A - Masculin - DESJARDINS</t>
  </si>
  <si>
    <t>9.24</t>
  </si>
  <si>
    <t>6.82</t>
  </si>
  <si>
    <t>ALOUETTES - 18U - A - Masculin - CHARLESBOURG</t>
  </si>
  <si>
    <t>.579</t>
  </si>
  <si>
    <t>6.53</t>
  </si>
  <si>
    <t>ORIOLES 1 - 18U - A - Masculin - BEAUCE-APPALACHES</t>
  </si>
  <si>
    <t>6.05</t>
  </si>
  <si>
    <t>BOMBARDIERS - 18U - A - Masculin - VBAL</t>
  </si>
  <si>
    <t>ARTILLEURS - 18U - A - Masculin - LÉVIS-CENTRE</t>
  </si>
  <si>
    <t>6.56</t>
  </si>
  <si>
    <t>ORIOLES 2 - 18U - A - Masculin - BEAUCE-APPALACHES</t>
  </si>
  <si>
    <t>3.69</t>
  </si>
  <si>
    <t>6.81</t>
  </si>
  <si>
    <t>AS - 18U - A - Masculin - GRAND PORTNEUF</t>
  </si>
  <si>
    <t>3.94</t>
  </si>
  <si>
    <t>9.94</t>
  </si>
  <si>
    <t>CAPITALES - 18U - A - Masculin - QUÉBEC</t>
  </si>
  <si>
    <t>6.28</t>
  </si>
  <si>
    <t>9.44</t>
  </si>
  <si>
    <t>VIKINGS - 18U - A - Masculin - CÔTE-DU-SUD</t>
  </si>
  <si>
    <t>3.35</t>
  </si>
  <si>
    <t>9.35</t>
  </si>
  <si>
    <t>*Les 2 équipes ont le même nombre de parties.  Les Alouetttes ont une victoire en plus.  Ils prennent le 6e rang</t>
  </si>
  <si>
    <t>Section Capitale</t>
  </si>
  <si>
    <t>VALKYRIES ROUGES - 11U - B - FÉMININ - QUÉBEC</t>
  </si>
  <si>
    <t>.800</t>
  </si>
  <si>
    <t>8.13</t>
  </si>
  <si>
    <t>ROYALES 3 - 11U - B - Féminin - LÉVIS</t>
  </si>
  <si>
    <t>VALKYRIES NOIRES - 11U - B - FÉMININ - QUÉBEC</t>
  </si>
  <si>
    <t>VALKYRIES ROSES - 11U - B - FÉMININ - QUÉBEC</t>
  </si>
  <si>
    <t>6.18</t>
  </si>
  <si>
    <t>VALKYRIES ORANGE - 11U - B - FÉMININ - QUÉBEC</t>
  </si>
  <si>
    <t>.467</t>
  </si>
  <si>
    <t>6.20</t>
  </si>
  <si>
    <t>MYSTIQUES - 11U - B - Féminin - BEAUCE-APPALACHES</t>
  </si>
  <si>
    <t>.464</t>
  </si>
  <si>
    <t>8.07</t>
  </si>
  <si>
    <t>ROYALES - 11U - B - Féminin - CÔTE-DU-SUD</t>
  </si>
  <si>
    <t>7.35</t>
  </si>
  <si>
    <t>7.82</t>
  </si>
  <si>
    <t>ROYALES 1 - 11U - B - Féminin- LÉVIS</t>
  </si>
  <si>
    <t>6.12</t>
  </si>
  <si>
    <t>ROYALES 2 - 11U - B - Féminin - LÉVIS</t>
  </si>
  <si>
    <t>5.53</t>
  </si>
  <si>
    <t>7.20</t>
  </si>
  <si>
    <t>VALKYRIES ROUGES - 13U - B - FÉMININ - QUÉBEC</t>
  </si>
  <si>
    <t>7.53</t>
  </si>
  <si>
    <t>ROYALES 4 - 13U - B - Féminin - LÉVIS</t>
  </si>
  <si>
    <t>.594</t>
  </si>
  <si>
    <t>8.31</t>
  </si>
  <si>
    <t>ROYALES - 13U - B - Féminin - ASSO. CÔTE-DU-SUD</t>
  </si>
  <si>
    <t>7.69</t>
  </si>
  <si>
    <t>ROYALES 2 - 13U - B - Féminin - LÉVIS</t>
  </si>
  <si>
    <t>ROYALES 3 - 13U - B - Féminin - LÉVIS</t>
  </si>
  <si>
    <t>6.25</t>
  </si>
  <si>
    <t>VALKYRIES NOIRES - 13U - B - FÉMININ - QUÉBEC</t>
  </si>
  <si>
    <t>7.29</t>
  </si>
  <si>
    <t>VALKYRIES ORANGES - 13U - B - FÉMININ - QUÉBEC</t>
  </si>
  <si>
    <t>7.56</t>
  </si>
  <si>
    <t>8.81</t>
  </si>
  <si>
    <t>VALKYRIES MAUVES - 13U - B - FÉMININ - QUÉBEC</t>
  </si>
  <si>
    <t>.400</t>
  </si>
  <si>
    <t>7.67</t>
  </si>
  <si>
    <t>ROYALES 1 - 13U - B - Féminin - LÉVIS</t>
  </si>
  <si>
    <t>8.18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</si>
</sst>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8">
    <font>
      <sz val="11"/>
      <color theme="1"/>
      <name val="Aptos Narrow"/>
      <family val="2"/>
      <scheme val="minor"/>
    </font>
    <font>
      <sz val="11"/>
      <color theme="1"/>
      <name val="Arial"/>
      <family val="2"/>
    </font>
    <font>
      <sz val="11"/>
      <name val="Arial"/>
      <family val="2"/>
    </font>
    <font>
      <sz val="12"/>
      <color theme="1"/>
      <name val="Arial"/>
      <family val="2"/>
    </font>
    <font>
      <sz val="11"/>
      <color rgb="FFFF0000"/>
      <name val="Arial"/>
      <family val="2"/>
    </font>
    <font>
      <sz val="10"/>
      <color theme="1"/>
      <name val="Arial"/>
      <family val="2"/>
    </font>
    <font>
      <sz val="10"/>
      <name val="Arial"/>
      <family val="2"/>
    </font>
    <font>
      <sz val="10"/>
      <color theme="1"/>
      <name val="Aptos Narrow"/>
      <family val="2"/>
      <scheme val="minor"/>
    </font>
  </fonts>
  <fills count="6">
    <fill>
      <patternFill patternType="none"/>
    </fill>
    <fill>
      <patternFill patternType="gray125"/>
    </fill>
    <fill>
      <patternFill patternType="solid">
        <fgColor rgb="FFFFFFFF"/>
        <bgColor indexed="64"/>
      </patternFill>
    </fill>
    <fill>
      <patternFill patternType="solid">
        <fgColor rgb="FFE3F2FD"/>
        <bgColor indexed="64"/>
      </patternFill>
    </fill>
    <fill>
      <patternFill patternType="solid">
        <fgColor theme="0" tint="-0.249977111117893"/>
        <bgColor indexed="64"/>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horizontal="center"/>
    </xf>
    <xf numFmtId="0" fontId="1"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64" fontId="2" fillId="5"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3" borderId="1" xfId="0" applyFont="1" applyFill="1" applyBorder="1" applyAlignment="1">
      <alignment vertical="center" wrapText="1"/>
    </xf>
    <xf numFmtId="0" fontId="1" fillId="2" borderId="1" xfId="0" applyFont="1" applyFill="1" applyBorder="1" applyAlignment="1">
      <alignment vertical="center" wrapText="1"/>
    </xf>
    <xf numFmtId="0" fontId="6" fillId="4" borderId="1" xfId="0" applyFont="1" applyFill="1" applyBorder="1" applyAlignment="1">
      <alignment horizontal="left" vertical="center" wrapText="1" indent="1"/>
    </xf>
    <xf numFmtId="0" fontId="7" fillId="0" borderId="1" xfId="0" applyFont="1" applyBorder="1"/>
    <xf numFmtId="0" fontId="7" fillId="0" borderId="0" xfId="0" applyFont="1"/>
    <xf numFmtId="0" fontId="1" fillId="4" borderId="1" xfId="0" applyFont="1" applyFill="1" applyBorder="1" applyAlignment="1">
      <alignment horizontal="center" vertical="center" wrapText="1"/>
    </xf>
    <xf numFmtId="0" fontId="5" fillId="3" borderId="2"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16</xdr:row>
      <xdr:rowOff>11430</xdr:rowOff>
    </xdr:from>
    <xdr:to>
      <xdr:col>15</xdr:col>
      <xdr:colOff>549777</xdr:colOff>
      <xdr:row>16</xdr:row>
      <xdr:rowOff>817245</xdr:rowOff>
    </xdr:to>
    <xdr:pic>
      <xdr:nvPicPr>
        <xdr:cNvPr id="2" name="Image 1">
          <a:extLst>
            <a:ext uri="{FF2B5EF4-FFF2-40B4-BE49-F238E27FC236}">
              <a16:creationId xmlns:a16="http://schemas.microsoft.com/office/drawing/2014/main" id="{F6BA513D-6FF9-1ED5-5DE3-B1B3BABEC487}"/>
            </a:ext>
          </a:extLst>
        </xdr:cNvPr>
        <xdr:cNvPicPr>
          <a:picLocks noChangeAspect="1"/>
        </xdr:cNvPicPr>
      </xdr:nvPicPr>
      <xdr:blipFill>
        <a:blip xmlns:r="http://schemas.openxmlformats.org/officeDocument/2006/relationships" r:embed="rId1"/>
        <a:stretch>
          <a:fillRect/>
        </a:stretch>
      </xdr:blipFill>
      <xdr:spPr>
        <a:xfrm>
          <a:off x="0" y="3078480"/>
          <a:ext cx="10970127" cy="805815"/>
        </a:xfrm>
        <a:prstGeom prst="rect">
          <a:avLst/>
        </a:prstGeom>
      </xdr:spPr>
    </xdr:pic>
    <xdr:clientData/>
  </xdr:twoCellAnchor>
  <xdr:twoCellAnchor editAs="oneCell">
    <xdr:from>
      <xdr:col>0</xdr:col>
      <xdr:colOff>1</xdr:colOff>
      <xdr:row>33</xdr:row>
      <xdr:rowOff>28575</xdr:rowOff>
    </xdr:from>
    <xdr:to>
      <xdr:col>15</xdr:col>
      <xdr:colOff>548641</xdr:colOff>
      <xdr:row>33</xdr:row>
      <xdr:rowOff>744464</xdr:rowOff>
    </xdr:to>
    <xdr:pic>
      <xdr:nvPicPr>
        <xdr:cNvPr id="3" name="Image 2">
          <a:extLst>
            <a:ext uri="{FF2B5EF4-FFF2-40B4-BE49-F238E27FC236}">
              <a16:creationId xmlns:a16="http://schemas.microsoft.com/office/drawing/2014/main" id="{EBE2FEA9-C579-69EF-CE72-AED585C58D3A}"/>
            </a:ext>
          </a:extLst>
        </xdr:cNvPr>
        <xdr:cNvPicPr>
          <a:picLocks noChangeAspect="1"/>
        </xdr:cNvPicPr>
      </xdr:nvPicPr>
      <xdr:blipFill>
        <a:blip xmlns:r="http://schemas.openxmlformats.org/officeDocument/2006/relationships" r:embed="rId2"/>
        <a:stretch>
          <a:fillRect/>
        </a:stretch>
      </xdr:blipFill>
      <xdr:spPr>
        <a:xfrm>
          <a:off x="1" y="7010400"/>
          <a:ext cx="10972800" cy="7063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14</xdr:row>
      <xdr:rowOff>0</xdr:rowOff>
    </xdr:from>
    <xdr:to>
      <xdr:col>16</xdr:col>
      <xdr:colOff>19051</xdr:colOff>
      <xdr:row>14</xdr:row>
      <xdr:rowOff>554952</xdr:rowOff>
    </xdr:to>
    <xdr:pic>
      <xdr:nvPicPr>
        <xdr:cNvPr id="4" name="Image 3">
          <a:extLst>
            <a:ext uri="{FF2B5EF4-FFF2-40B4-BE49-F238E27FC236}">
              <a16:creationId xmlns:a16="http://schemas.microsoft.com/office/drawing/2014/main" id="{27F47E0E-3F3A-198F-2DA7-AD3B6CED1217}"/>
            </a:ext>
          </a:extLst>
        </xdr:cNvPr>
        <xdr:cNvPicPr>
          <a:picLocks noChangeAspect="1"/>
        </xdr:cNvPicPr>
      </xdr:nvPicPr>
      <xdr:blipFill>
        <a:blip xmlns:r="http://schemas.openxmlformats.org/officeDocument/2006/relationships" r:embed="rId1"/>
        <a:stretch>
          <a:fillRect/>
        </a:stretch>
      </xdr:blipFill>
      <xdr:spPr>
        <a:xfrm>
          <a:off x="1" y="2705100"/>
          <a:ext cx="10991850" cy="558762"/>
        </a:xfrm>
        <a:prstGeom prst="rect">
          <a:avLst/>
        </a:prstGeom>
      </xdr:spPr>
    </xdr:pic>
    <xdr:clientData/>
  </xdr:twoCellAnchor>
  <xdr:twoCellAnchor editAs="oneCell">
    <xdr:from>
      <xdr:col>0</xdr:col>
      <xdr:colOff>28575</xdr:colOff>
      <xdr:row>28</xdr:row>
      <xdr:rowOff>179069</xdr:rowOff>
    </xdr:from>
    <xdr:to>
      <xdr:col>15</xdr:col>
      <xdr:colOff>516254</xdr:colOff>
      <xdr:row>29</xdr:row>
      <xdr:rowOff>398927</xdr:rowOff>
    </xdr:to>
    <xdr:pic>
      <xdr:nvPicPr>
        <xdr:cNvPr id="5" name="Image 4">
          <a:extLst>
            <a:ext uri="{FF2B5EF4-FFF2-40B4-BE49-F238E27FC236}">
              <a16:creationId xmlns:a16="http://schemas.microsoft.com/office/drawing/2014/main" id="{E5292024-D912-820D-A727-23C4EA016505}"/>
            </a:ext>
          </a:extLst>
        </xdr:cNvPr>
        <xdr:cNvPicPr>
          <a:picLocks noChangeAspect="1"/>
        </xdr:cNvPicPr>
      </xdr:nvPicPr>
      <xdr:blipFill>
        <a:blip xmlns:r="http://schemas.openxmlformats.org/officeDocument/2006/relationships" r:embed="rId2"/>
        <a:stretch>
          <a:fillRect/>
        </a:stretch>
      </xdr:blipFill>
      <xdr:spPr>
        <a:xfrm>
          <a:off x="28575" y="5817869"/>
          <a:ext cx="10900409" cy="4084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10</xdr:row>
      <xdr:rowOff>0</xdr:rowOff>
    </xdr:from>
    <xdr:to>
      <xdr:col>15</xdr:col>
      <xdr:colOff>542926</xdr:colOff>
      <xdr:row>10</xdr:row>
      <xdr:rowOff>739356</xdr:rowOff>
    </xdr:to>
    <xdr:pic>
      <xdr:nvPicPr>
        <xdr:cNvPr id="2" name="Image 1">
          <a:extLst>
            <a:ext uri="{FF2B5EF4-FFF2-40B4-BE49-F238E27FC236}">
              <a16:creationId xmlns:a16="http://schemas.microsoft.com/office/drawing/2014/main" id="{AA8702ED-3751-B169-40CA-0F0A7C4852E6}"/>
            </a:ext>
          </a:extLst>
        </xdr:cNvPr>
        <xdr:cNvPicPr>
          <a:picLocks noChangeAspect="1"/>
        </xdr:cNvPicPr>
      </xdr:nvPicPr>
      <xdr:blipFill>
        <a:blip xmlns:r="http://schemas.openxmlformats.org/officeDocument/2006/relationships" r:embed="rId1"/>
        <a:stretch>
          <a:fillRect/>
        </a:stretch>
      </xdr:blipFill>
      <xdr:spPr>
        <a:xfrm>
          <a:off x="1" y="2076450"/>
          <a:ext cx="10687050" cy="739356"/>
        </a:xfrm>
        <a:prstGeom prst="rect">
          <a:avLst/>
        </a:prstGeom>
      </xdr:spPr>
    </xdr:pic>
    <xdr:clientData/>
  </xdr:twoCellAnchor>
  <xdr:twoCellAnchor editAs="oneCell">
    <xdr:from>
      <xdr:col>0</xdr:col>
      <xdr:colOff>1</xdr:colOff>
      <xdr:row>22</xdr:row>
      <xdr:rowOff>0</xdr:rowOff>
    </xdr:from>
    <xdr:to>
      <xdr:col>16</xdr:col>
      <xdr:colOff>9526</xdr:colOff>
      <xdr:row>26</xdr:row>
      <xdr:rowOff>144535</xdr:rowOff>
    </xdr:to>
    <xdr:pic>
      <xdr:nvPicPr>
        <xdr:cNvPr id="3" name="Image 2">
          <a:extLst>
            <a:ext uri="{FF2B5EF4-FFF2-40B4-BE49-F238E27FC236}">
              <a16:creationId xmlns:a16="http://schemas.microsoft.com/office/drawing/2014/main" id="{11C06412-00B8-5CB3-208F-093EB0BF8DF0}"/>
            </a:ext>
          </a:extLst>
        </xdr:cNvPr>
        <xdr:cNvPicPr>
          <a:picLocks noChangeAspect="1"/>
        </xdr:cNvPicPr>
      </xdr:nvPicPr>
      <xdr:blipFill>
        <a:blip xmlns:r="http://schemas.openxmlformats.org/officeDocument/2006/relationships" r:embed="rId2"/>
        <a:stretch>
          <a:fillRect/>
        </a:stretch>
      </xdr:blipFill>
      <xdr:spPr>
        <a:xfrm>
          <a:off x="1" y="5105400"/>
          <a:ext cx="10706100" cy="9065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9526</xdr:colOff>
      <xdr:row>15</xdr:row>
      <xdr:rowOff>38100</xdr:rowOff>
    </xdr:from>
    <xdr:to>
      <xdr:col>15</xdr:col>
      <xdr:colOff>533401</xdr:colOff>
      <xdr:row>15</xdr:row>
      <xdr:rowOff>1083250</xdr:rowOff>
    </xdr:to>
    <xdr:pic>
      <xdr:nvPicPr>
        <xdr:cNvPr id="2" name="Image 1">
          <a:extLst>
            <a:ext uri="{FF2B5EF4-FFF2-40B4-BE49-F238E27FC236}">
              <a16:creationId xmlns:a16="http://schemas.microsoft.com/office/drawing/2014/main" id="{DE8B6E14-E64D-CB4E-3093-E97DDB7ED7B4}"/>
            </a:ext>
          </a:extLst>
        </xdr:cNvPr>
        <xdr:cNvPicPr>
          <a:picLocks noChangeAspect="1"/>
        </xdr:cNvPicPr>
      </xdr:nvPicPr>
      <xdr:blipFill>
        <a:blip xmlns:r="http://schemas.openxmlformats.org/officeDocument/2006/relationships" r:embed="rId1"/>
        <a:stretch>
          <a:fillRect/>
        </a:stretch>
      </xdr:blipFill>
      <xdr:spPr>
        <a:xfrm>
          <a:off x="9526" y="3067050"/>
          <a:ext cx="10668000" cy="10451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11</xdr:row>
      <xdr:rowOff>1</xdr:rowOff>
    </xdr:from>
    <xdr:to>
      <xdr:col>15</xdr:col>
      <xdr:colOff>542925</xdr:colOff>
      <xdr:row>11</xdr:row>
      <xdr:rowOff>653497</xdr:rowOff>
    </xdr:to>
    <xdr:pic>
      <xdr:nvPicPr>
        <xdr:cNvPr id="2" name="Image 1">
          <a:extLst>
            <a:ext uri="{FF2B5EF4-FFF2-40B4-BE49-F238E27FC236}">
              <a16:creationId xmlns:a16="http://schemas.microsoft.com/office/drawing/2014/main" id="{AB425B80-EB54-FD33-3901-39529ACA77A2}"/>
            </a:ext>
          </a:extLst>
        </xdr:cNvPr>
        <xdr:cNvPicPr>
          <a:picLocks noChangeAspect="1"/>
        </xdr:cNvPicPr>
      </xdr:nvPicPr>
      <xdr:blipFill>
        <a:blip xmlns:r="http://schemas.openxmlformats.org/officeDocument/2006/relationships" r:embed="rId1"/>
        <a:stretch>
          <a:fillRect/>
        </a:stretch>
      </xdr:blipFill>
      <xdr:spPr>
        <a:xfrm>
          <a:off x="0" y="2266951"/>
          <a:ext cx="10687050" cy="653496"/>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B98D2-39CB-4A1E-863B-02AF773D569E}">
  <dimension ref="A1:O41"/>
  <sheetViews>
    <sheetView workbookViewId="0">
      <selection activeCell="B39" sqref="B39"/>
    </sheetView>
  </sheetViews>
  <sheetFormatPr defaultColWidth="11.42578125" defaultRowHeight="15"/>
  <cols>
    <col min="1" max="1" width="6.7109375" style="1" customWidth="1"/>
    <col min="2" max="2" width="50.28515625" style="13" customWidth="1"/>
    <col min="3" max="7" width="5.28515625" style="1" customWidth="1"/>
    <col min="8" max="8" width="8.28515625" style="1" customWidth="1"/>
    <col min="9" max="9" width="10.140625" style="1" customWidth="1"/>
    <col min="10" max="10" width="8.28515625" style="1" customWidth="1"/>
    <col min="11" max="11" width="9.85546875" style="1" customWidth="1"/>
    <col min="12" max="13" width="5.42578125" style="1" customWidth="1"/>
    <col min="14" max="15" width="8.28515625" style="1" customWidth="1"/>
  </cols>
  <sheetData>
    <row r="1" spans="1:15">
      <c r="A1" s="14" t="s">
        <v>0</v>
      </c>
      <c r="B1" s="14"/>
      <c r="C1" s="14"/>
      <c r="D1" s="14"/>
      <c r="E1" s="14"/>
      <c r="F1" s="14"/>
      <c r="G1" s="14"/>
      <c r="H1" s="14"/>
      <c r="I1" s="14"/>
      <c r="J1" s="14"/>
      <c r="K1" s="14"/>
      <c r="L1" s="14"/>
      <c r="M1" s="14"/>
      <c r="N1" s="14"/>
      <c r="O1" s="14"/>
    </row>
    <row r="2" spans="1:15" ht="28.5">
      <c r="A2" s="2" t="s">
        <v>1</v>
      </c>
      <c r="B2" s="11" t="s">
        <v>2</v>
      </c>
      <c r="C2" s="2" t="s">
        <v>3</v>
      </c>
      <c r="D2" s="2" t="s">
        <v>4</v>
      </c>
      <c r="E2" s="2" t="s">
        <v>5</v>
      </c>
      <c r="F2" s="2" t="s">
        <v>6</v>
      </c>
      <c r="G2" s="2" t="s">
        <v>7</v>
      </c>
      <c r="H2" s="2" t="s">
        <v>8</v>
      </c>
      <c r="I2" s="2" t="s">
        <v>9</v>
      </c>
      <c r="J2" s="2" t="s">
        <v>10</v>
      </c>
      <c r="K2" s="2" t="s">
        <v>11</v>
      </c>
      <c r="L2" s="2" t="s">
        <v>12</v>
      </c>
      <c r="M2" s="2" t="s">
        <v>13</v>
      </c>
      <c r="N2" s="2" t="s">
        <v>14</v>
      </c>
      <c r="O2" s="2" t="s">
        <v>15</v>
      </c>
    </row>
    <row r="3" spans="1:15">
      <c r="A3" s="6">
        <v>1</v>
      </c>
      <c r="B3" s="12" t="s">
        <v>16</v>
      </c>
      <c r="C3" s="7">
        <v>19</v>
      </c>
      <c r="D3" s="7">
        <v>16</v>
      </c>
      <c r="E3" s="7">
        <v>3</v>
      </c>
      <c r="F3" s="7">
        <v>0</v>
      </c>
      <c r="G3" s="7">
        <v>32</v>
      </c>
      <c r="H3" s="7" t="s">
        <v>17</v>
      </c>
      <c r="I3" s="4"/>
      <c r="J3" s="8">
        <f>G3+I3</f>
        <v>32</v>
      </c>
      <c r="K3" s="5">
        <f t="shared" ref="K3:K24" si="0">J3/(C3*2)</f>
        <v>0.84210526315789469</v>
      </c>
      <c r="L3" s="7">
        <v>231</v>
      </c>
      <c r="M3" s="7">
        <v>145</v>
      </c>
      <c r="N3" s="7" t="s">
        <v>18</v>
      </c>
      <c r="O3" s="7" t="s">
        <v>19</v>
      </c>
    </row>
    <row r="4" spans="1:15">
      <c r="A4" s="6">
        <v>2</v>
      </c>
      <c r="B4" s="12" t="s">
        <v>20</v>
      </c>
      <c r="C4" s="7">
        <v>15</v>
      </c>
      <c r="D4" s="7">
        <v>11</v>
      </c>
      <c r="E4" s="7">
        <v>3</v>
      </c>
      <c r="F4" s="7">
        <v>1</v>
      </c>
      <c r="G4" s="7">
        <v>23</v>
      </c>
      <c r="H4" s="7" t="s">
        <v>21</v>
      </c>
      <c r="I4" s="7"/>
      <c r="J4" s="8">
        <f t="shared" ref="J4:J24" si="1">G4+I4</f>
        <v>23</v>
      </c>
      <c r="K4" s="5">
        <f t="shared" si="0"/>
        <v>0.76666666666666672</v>
      </c>
      <c r="L4" s="7">
        <v>247</v>
      </c>
      <c r="M4" s="7">
        <v>183</v>
      </c>
      <c r="N4" s="7" t="s">
        <v>22</v>
      </c>
      <c r="O4" s="7" t="s">
        <v>23</v>
      </c>
    </row>
    <row r="5" spans="1:15">
      <c r="A5" s="6" t="s">
        <v>24</v>
      </c>
      <c r="B5" s="12" t="s">
        <v>25</v>
      </c>
      <c r="C5" s="7">
        <v>18</v>
      </c>
      <c r="D5" s="7">
        <v>12</v>
      </c>
      <c r="E5" s="7">
        <v>5</v>
      </c>
      <c r="F5" s="7">
        <v>1</v>
      </c>
      <c r="G5" s="7">
        <v>25</v>
      </c>
      <c r="H5" s="7" t="s">
        <v>26</v>
      </c>
      <c r="I5" s="7"/>
      <c r="J5" s="8">
        <f t="shared" si="1"/>
        <v>25</v>
      </c>
      <c r="K5" s="5">
        <f t="shared" si="0"/>
        <v>0.69444444444444442</v>
      </c>
      <c r="L5" s="7">
        <v>263</v>
      </c>
      <c r="M5" s="7">
        <v>186</v>
      </c>
      <c r="N5" s="7" t="s">
        <v>27</v>
      </c>
      <c r="O5" s="7" t="s">
        <v>28</v>
      </c>
    </row>
    <row r="6" spans="1:15">
      <c r="A6" s="6" t="s">
        <v>29</v>
      </c>
      <c r="B6" s="12" t="s">
        <v>30</v>
      </c>
      <c r="C6" s="7">
        <v>18</v>
      </c>
      <c r="D6" s="7">
        <v>12</v>
      </c>
      <c r="E6" s="7">
        <v>5</v>
      </c>
      <c r="F6" s="7">
        <v>1</v>
      </c>
      <c r="G6" s="7">
        <v>25</v>
      </c>
      <c r="H6" s="7" t="s">
        <v>26</v>
      </c>
      <c r="I6" s="7"/>
      <c r="J6" s="8">
        <f t="shared" si="1"/>
        <v>25</v>
      </c>
      <c r="K6" s="5">
        <f t="shared" si="0"/>
        <v>0.69444444444444442</v>
      </c>
      <c r="L6" s="7">
        <v>216</v>
      </c>
      <c r="M6" s="7">
        <v>158</v>
      </c>
      <c r="N6" s="7" t="s">
        <v>31</v>
      </c>
      <c r="O6" s="7" t="s">
        <v>32</v>
      </c>
    </row>
    <row r="7" spans="1:15">
      <c r="A7" s="6">
        <v>5</v>
      </c>
      <c r="B7" s="12" t="s">
        <v>33</v>
      </c>
      <c r="C7" s="7">
        <v>17</v>
      </c>
      <c r="D7" s="7">
        <v>11</v>
      </c>
      <c r="E7" s="7">
        <v>5</v>
      </c>
      <c r="F7" s="7">
        <v>1</v>
      </c>
      <c r="G7" s="7">
        <v>23</v>
      </c>
      <c r="H7" s="7" t="s">
        <v>34</v>
      </c>
      <c r="I7" s="7"/>
      <c r="J7" s="8">
        <f t="shared" si="1"/>
        <v>23</v>
      </c>
      <c r="K7" s="5">
        <f t="shared" si="0"/>
        <v>0.67647058823529416</v>
      </c>
      <c r="L7" s="7">
        <v>206</v>
      </c>
      <c r="M7" s="7">
        <v>137</v>
      </c>
      <c r="N7" s="7" t="s">
        <v>35</v>
      </c>
      <c r="O7" s="7" t="s">
        <v>36</v>
      </c>
    </row>
    <row r="8" spans="1:15">
      <c r="A8" s="6">
        <v>6</v>
      </c>
      <c r="B8" s="12" t="s">
        <v>37</v>
      </c>
      <c r="C8" s="7">
        <v>17</v>
      </c>
      <c r="D8" s="7">
        <v>11</v>
      </c>
      <c r="E8" s="7">
        <v>6</v>
      </c>
      <c r="F8" s="7">
        <v>0</v>
      </c>
      <c r="G8" s="7">
        <v>22</v>
      </c>
      <c r="H8" s="7" t="s">
        <v>38</v>
      </c>
      <c r="I8" s="7"/>
      <c r="J8" s="8">
        <f t="shared" si="1"/>
        <v>22</v>
      </c>
      <c r="K8" s="5">
        <f t="shared" si="0"/>
        <v>0.6470588235294118</v>
      </c>
      <c r="L8" s="7">
        <v>216</v>
      </c>
      <c r="M8" s="7">
        <v>187</v>
      </c>
      <c r="N8" s="7" t="s">
        <v>39</v>
      </c>
      <c r="O8" s="7" t="s">
        <v>40</v>
      </c>
    </row>
    <row r="9" spans="1:15">
      <c r="A9" s="6">
        <v>7</v>
      </c>
      <c r="B9" s="12" t="s">
        <v>41</v>
      </c>
      <c r="C9" s="7">
        <v>16</v>
      </c>
      <c r="D9" s="7">
        <v>10</v>
      </c>
      <c r="E9" s="7">
        <v>6</v>
      </c>
      <c r="F9" s="7">
        <v>0</v>
      </c>
      <c r="G9" s="7">
        <v>20</v>
      </c>
      <c r="H9" s="7" t="s">
        <v>42</v>
      </c>
      <c r="I9" s="7"/>
      <c r="J9" s="8">
        <f t="shared" si="1"/>
        <v>20</v>
      </c>
      <c r="K9" s="5">
        <f t="shared" si="0"/>
        <v>0.625</v>
      </c>
      <c r="L9" s="7">
        <v>209</v>
      </c>
      <c r="M9" s="7">
        <v>174</v>
      </c>
      <c r="N9" s="7" t="s">
        <v>43</v>
      </c>
      <c r="O9" s="7" t="s">
        <v>44</v>
      </c>
    </row>
    <row r="10" spans="1:15">
      <c r="A10" s="6">
        <v>8</v>
      </c>
      <c r="B10" s="12" t="s">
        <v>45</v>
      </c>
      <c r="C10" s="7">
        <v>17</v>
      </c>
      <c r="D10" s="7">
        <v>10</v>
      </c>
      <c r="E10" s="7">
        <v>7</v>
      </c>
      <c r="F10" s="7">
        <v>0</v>
      </c>
      <c r="G10" s="7">
        <v>20</v>
      </c>
      <c r="H10" s="7" t="s">
        <v>46</v>
      </c>
      <c r="I10" s="7"/>
      <c r="J10" s="8">
        <f t="shared" si="1"/>
        <v>20</v>
      </c>
      <c r="K10" s="5">
        <f t="shared" si="0"/>
        <v>0.58823529411764708</v>
      </c>
      <c r="L10" s="7">
        <v>203</v>
      </c>
      <c r="M10" s="7">
        <v>187</v>
      </c>
      <c r="N10" s="7" t="s">
        <v>47</v>
      </c>
      <c r="O10" s="7" t="s">
        <v>40</v>
      </c>
    </row>
    <row r="11" spans="1:15">
      <c r="A11" s="6">
        <v>9</v>
      </c>
      <c r="B11" s="12" t="s">
        <v>48</v>
      </c>
      <c r="C11" s="7">
        <v>18</v>
      </c>
      <c r="D11" s="7">
        <v>10</v>
      </c>
      <c r="E11" s="7">
        <v>7</v>
      </c>
      <c r="F11" s="7">
        <v>1</v>
      </c>
      <c r="G11" s="7">
        <v>21</v>
      </c>
      <c r="H11" s="7" t="s">
        <v>49</v>
      </c>
      <c r="I11" s="7"/>
      <c r="J11" s="8">
        <f t="shared" si="1"/>
        <v>21</v>
      </c>
      <c r="K11" s="5">
        <f t="shared" si="0"/>
        <v>0.58333333333333337</v>
      </c>
      <c r="L11" s="7">
        <v>164</v>
      </c>
      <c r="M11" s="7">
        <v>185</v>
      </c>
      <c r="N11" s="7" t="s">
        <v>50</v>
      </c>
      <c r="O11" s="7" t="s">
        <v>51</v>
      </c>
    </row>
    <row r="12" spans="1:15">
      <c r="A12" s="6">
        <v>10</v>
      </c>
      <c r="B12" s="12" t="s">
        <v>52</v>
      </c>
      <c r="C12" s="7">
        <v>18</v>
      </c>
      <c r="D12" s="7">
        <v>9</v>
      </c>
      <c r="E12" s="7">
        <v>7</v>
      </c>
      <c r="F12" s="7">
        <v>2</v>
      </c>
      <c r="G12" s="7">
        <v>20</v>
      </c>
      <c r="H12" s="7" t="s">
        <v>53</v>
      </c>
      <c r="I12" s="7"/>
      <c r="J12" s="8">
        <f t="shared" si="1"/>
        <v>20</v>
      </c>
      <c r="K12" s="5">
        <f t="shared" si="0"/>
        <v>0.55555555555555558</v>
      </c>
      <c r="L12" s="7">
        <v>176</v>
      </c>
      <c r="M12" s="7">
        <v>206</v>
      </c>
      <c r="N12" s="7" t="s">
        <v>54</v>
      </c>
      <c r="O12" s="7" t="s">
        <v>55</v>
      </c>
    </row>
    <row r="13" spans="1:15">
      <c r="A13" s="6">
        <v>11</v>
      </c>
      <c r="B13" s="12" t="s">
        <v>56</v>
      </c>
      <c r="C13" s="7">
        <v>19</v>
      </c>
      <c r="D13" s="7">
        <v>10</v>
      </c>
      <c r="E13" s="7">
        <v>8</v>
      </c>
      <c r="F13" s="7">
        <v>1</v>
      </c>
      <c r="G13" s="7">
        <v>21</v>
      </c>
      <c r="H13" s="7" t="s">
        <v>57</v>
      </c>
      <c r="I13" s="7"/>
      <c r="J13" s="8">
        <f t="shared" si="1"/>
        <v>21</v>
      </c>
      <c r="K13" s="5">
        <f t="shared" si="0"/>
        <v>0.55263157894736847</v>
      </c>
      <c r="L13" s="7">
        <v>184</v>
      </c>
      <c r="M13" s="7">
        <v>188</v>
      </c>
      <c r="N13" s="7" t="s">
        <v>58</v>
      </c>
      <c r="O13" s="7" t="s">
        <v>59</v>
      </c>
    </row>
    <row r="14" spans="1:15">
      <c r="A14" s="6">
        <v>12</v>
      </c>
      <c r="B14" s="12" t="s">
        <v>60</v>
      </c>
      <c r="C14" s="7">
        <v>16</v>
      </c>
      <c r="D14" s="7">
        <v>8</v>
      </c>
      <c r="E14" s="7">
        <v>7</v>
      </c>
      <c r="F14" s="7">
        <v>1</v>
      </c>
      <c r="G14" s="7">
        <v>17</v>
      </c>
      <c r="H14" s="7" t="s">
        <v>61</v>
      </c>
      <c r="I14" s="7"/>
      <c r="J14" s="8">
        <f t="shared" si="1"/>
        <v>17</v>
      </c>
      <c r="K14" s="5">
        <f t="shared" si="0"/>
        <v>0.53125</v>
      </c>
      <c r="L14" s="7">
        <v>168</v>
      </c>
      <c r="M14" s="7">
        <v>166</v>
      </c>
      <c r="N14" s="7" t="s">
        <v>62</v>
      </c>
      <c r="O14" s="7" t="s">
        <v>63</v>
      </c>
    </row>
    <row r="15" spans="1:15">
      <c r="A15" s="6">
        <v>13</v>
      </c>
      <c r="B15" s="12" t="s">
        <v>64</v>
      </c>
      <c r="C15" s="7">
        <v>19</v>
      </c>
      <c r="D15" s="7">
        <v>10</v>
      </c>
      <c r="E15" s="7">
        <v>9</v>
      </c>
      <c r="F15" s="7">
        <v>0</v>
      </c>
      <c r="G15" s="7">
        <v>20</v>
      </c>
      <c r="H15" s="7" t="s">
        <v>65</v>
      </c>
      <c r="I15" s="7"/>
      <c r="J15" s="8">
        <f t="shared" si="1"/>
        <v>20</v>
      </c>
      <c r="K15" s="5">
        <f t="shared" si="0"/>
        <v>0.52631578947368418</v>
      </c>
      <c r="L15" s="7">
        <v>187</v>
      </c>
      <c r="M15" s="7">
        <v>157</v>
      </c>
      <c r="N15" s="7" t="s">
        <v>66</v>
      </c>
      <c r="O15" s="7" t="s">
        <v>67</v>
      </c>
    </row>
    <row r="16" spans="1:15">
      <c r="A16" s="6">
        <v>14</v>
      </c>
      <c r="B16" s="12" t="s">
        <v>68</v>
      </c>
      <c r="C16" s="7">
        <v>18</v>
      </c>
      <c r="D16" s="7">
        <v>8</v>
      </c>
      <c r="E16" s="7">
        <v>8</v>
      </c>
      <c r="F16" s="7">
        <v>2</v>
      </c>
      <c r="G16" s="7">
        <v>18</v>
      </c>
      <c r="H16" s="7" t="s">
        <v>69</v>
      </c>
      <c r="I16" s="7"/>
      <c r="J16" s="8">
        <f t="shared" si="1"/>
        <v>18</v>
      </c>
      <c r="K16" s="5">
        <f t="shared" si="0"/>
        <v>0.5</v>
      </c>
      <c r="L16" s="7">
        <v>188</v>
      </c>
      <c r="M16" s="7">
        <v>177</v>
      </c>
      <c r="N16" s="7" t="s">
        <v>70</v>
      </c>
      <c r="O16" s="7" t="s">
        <v>71</v>
      </c>
    </row>
    <row r="17" spans="1:15">
      <c r="A17" s="6">
        <v>15</v>
      </c>
      <c r="B17" s="12" t="s">
        <v>72</v>
      </c>
      <c r="C17" s="7">
        <v>18</v>
      </c>
      <c r="D17" s="7">
        <v>7</v>
      </c>
      <c r="E17" s="7">
        <v>9</v>
      </c>
      <c r="F17" s="7">
        <v>2</v>
      </c>
      <c r="G17" s="7">
        <v>16</v>
      </c>
      <c r="H17" s="7" t="s">
        <v>73</v>
      </c>
      <c r="I17" s="7"/>
      <c r="J17" s="8">
        <f t="shared" si="1"/>
        <v>16</v>
      </c>
      <c r="K17" s="5">
        <f t="shared" si="0"/>
        <v>0.44444444444444442</v>
      </c>
      <c r="L17" s="7">
        <v>213</v>
      </c>
      <c r="M17" s="7">
        <v>217</v>
      </c>
      <c r="N17" s="7" t="s">
        <v>74</v>
      </c>
      <c r="O17" s="7" t="s">
        <v>75</v>
      </c>
    </row>
    <row r="18" spans="1:15">
      <c r="A18" s="6">
        <v>16</v>
      </c>
      <c r="B18" s="12" t="s">
        <v>76</v>
      </c>
      <c r="C18" s="7">
        <v>17</v>
      </c>
      <c r="D18" s="7">
        <v>7</v>
      </c>
      <c r="E18" s="7">
        <v>10</v>
      </c>
      <c r="F18" s="7">
        <v>0</v>
      </c>
      <c r="G18" s="7">
        <v>14</v>
      </c>
      <c r="H18" s="7" t="s">
        <v>77</v>
      </c>
      <c r="I18" s="7"/>
      <c r="J18" s="8">
        <f t="shared" si="1"/>
        <v>14</v>
      </c>
      <c r="K18" s="5">
        <f t="shared" si="0"/>
        <v>0.41176470588235292</v>
      </c>
      <c r="L18" s="7">
        <v>165</v>
      </c>
      <c r="M18" s="7">
        <v>177</v>
      </c>
      <c r="N18" s="7" t="s">
        <v>78</v>
      </c>
      <c r="O18" s="7" t="s">
        <v>79</v>
      </c>
    </row>
    <row r="19" spans="1:15">
      <c r="A19" s="6">
        <v>17</v>
      </c>
      <c r="B19" s="12" t="s">
        <v>80</v>
      </c>
      <c r="C19" s="7">
        <v>17</v>
      </c>
      <c r="D19" s="7">
        <v>6</v>
      </c>
      <c r="E19" s="7">
        <v>10</v>
      </c>
      <c r="F19" s="7">
        <v>1</v>
      </c>
      <c r="G19" s="7">
        <v>13</v>
      </c>
      <c r="H19" s="7" t="s">
        <v>81</v>
      </c>
      <c r="I19" s="7"/>
      <c r="J19" s="8">
        <f t="shared" si="1"/>
        <v>13</v>
      </c>
      <c r="K19" s="5">
        <f t="shared" si="0"/>
        <v>0.38235294117647056</v>
      </c>
      <c r="L19" s="7">
        <v>153</v>
      </c>
      <c r="M19" s="7">
        <v>188</v>
      </c>
      <c r="N19" s="7" t="s">
        <v>82</v>
      </c>
      <c r="O19" s="7" t="s">
        <v>83</v>
      </c>
    </row>
    <row r="20" spans="1:15">
      <c r="A20" s="6">
        <v>18</v>
      </c>
      <c r="B20" s="12" t="s">
        <v>84</v>
      </c>
      <c r="C20" s="7">
        <v>18</v>
      </c>
      <c r="D20" s="7">
        <v>5</v>
      </c>
      <c r="E20" s="7">
        <v>13</v>
      </c>
      <c r="F20" s="7">
        <v>0</v>
      </c>
      <c r="G20" s="7">
        <v>10</v>
      </c>
      <c r="H20" s="7" t="s">
        <v>85</v>
      </c>
      <c r="I20" s="7"/>
      <c r="J20" s="8">
        <f t="shared" si="1"/>
        <v>10</v>
      </c>
      <c r="K20" s="5">
        <f t="shared" si="0"/>
        <v>0.27777777777777779</v>
      </c>
      <c r="L20" s="7">
        <v>161</v>
      </c>
      <c r="M20" s="7">
        <v>208</v>
      </c>
      <c r="N20" s="7" t="s">
        <v>86</v>
      </c>
      <c r="O20" s="7" t="s">
        <v>87</v>
      </c>
    </row>
    <row r="21" spans="1:15">
      <c r="A21" s="6">
        <v>19</v>
      </c>
      <c r="B21" s="12" t="s">
        <v>88</v>
      </c>
      <c r="C21" s="7">
        <v>19</v>
      </c>
      <c r="D21" s="7">
        <v>5</v>
      </c>
      <c r="E21" s="7">
        <v>14</v>
      </c>
      <c r="F21" s="7">
        <v>0</v>
      </c>
      <c r="G21" s="7">
        <v>10</v>
      </c>
      <c r="H21" s="7" t="s">
        <v>89</v>
      </c>
      <c r="I21" s="7"/>
      <c r="J21" s="8">
        <f t="shared" si="1"/>
        <v>10</v>
      </c>
      <c r="K21" s="5">
        <f t="shared" si="0"/>
        <v>0.26315789473684209</v>
      </c>
      <c r="L21" s="7">
        <v>134</v>
      </c>
      <c r="M21" s="7">
        <v>174</v>
      </c>
      <c r="N21" s="7" t="s">
        <v>90</v>
      </c>
      <c r="O21" s="7" t="s">
        <v>91</v>
      </c>
    </row>
    <row r="22" spans="1:15">
      <c r="A22" s="6">
        <v>20</v>
      </c>
      <c r="B22" s="12" t="s">
        <v>92</v>
      </c>
      <c r="C22" s="7">
        <v>16</v>
      </c>
      <c r="D22" s="7">
        <v>2</v>
      </c>
      <c r="E22" s="7">
        <v>12</v>
      </c>
      <c r="F22" s="7">
        <v>2</v>
      </c>
      <c r="G22" s="7">
        <v>6</v>
      </c>
      <c r="H22" s="7" t="s">
        <v>93</v>
      </c>
      <c r="I22" s="7"/>
      <c r="J22" s="8">
        <f t="shared" si="1"/>
        <v>6</v>
      </c>
      <c r="K22" s="5">
        <f t="shared" si="0"/>
        <v>0.1875</v>
      </c>
      <c r="L22" s="7">
        <v>104</v>
      </c>
      <c r="M22" s="7">
        <v>221</v>
      </c>
      <c r="N22" s="7" t="s">
        <v>94</v>
      </c>
      <c r="O22" s="7" t="s">
        <v>95</v>
      </c>
    </row>
    <row r="23" spans="1:15">
      <c r="A23" s="6">
        <v>21</v>
      </c>
      <c r="B23" s="12" t="s">
        <v>96</v>
      </c>
      <c r="C23" s="7">
        <v>17</v>
      </c>
      <c r="D23" s="7">
        <v>2</v>
      </c>
      <c r="E23" s="7">
        <v>14</v>
      </c>
      <c r="F23" s="7">
        <v>1</v>
      </c>
      <c r="G23" s="7">
        <v>5</v>
      </c>
      <c r="H23" s="7" t="s">
        <v>97</v>
      </c>
      <c r="I23" s="7"/>
      <c r="J23" s="8">
        <f t="shared" si="1"/>
        <v>5</v>
      </c>
      <c r="K23" s="5">
        <f t="shared" si="0"/>
        <v>0.14705882352941177</v>
      </c>
      <c r="L23" s="7">
        <v>127</v>
      </c>
      <c r="M23" s="7">
        <v>207</v>
      </c>
      <c r="N23" s="7" t="s">
        <v>98</v>
      </c>
      <c r="O23" s="7" t="s">
        <v>99</v>
      </c>
    </row>
    <row r="24" spans="1:15">
      <c r="A24" s="6">
        <v>22</v>
      </c>
      <c r="B24" s="12" t="s">
        <v>100</v>
      </c>
      <c r="C24" s="7">
        <v>17</v>
      </c>
      <c r="D24" s="7">
        <v>1</v>
      </c>
      <c r="E24" s="7">
        <v>15</v>
      </c>
      <c r="F24" s="7">
        <v>1</v>
      </c>
      <c r="G24" s="7">
        <v>3</v>
      </c>
      <c r="H24" s="7" t="s">
        <v>101</v>
      </c>
      <c r="I24" s="7"/>
      <c r="J24" s="8">
        <f t="shared" si="1"/>
        <v>3</v>
      </c>
      <c r="K24" s="5">
        <f t="shared" si="0"/>
        <v>8.8235294117647065E-2</v>
      </c>
      <c r="L24" s="7">
        <v>153</v>
      </c>
      <c r="M24" s="7">
        <v>240</v>
      </c>
      <c r="N24" s="7" t="s">
        <v>82</v>
      </c>
      <c r="O24" s="7" t="s">
        <v>102</v>
      </c>
    </row>
    <row r="25" spans="1:15">
      <c r="A25" s="15" t="s">
        <v>103</v>
      </c>
      <c r="B25" s="16"/>
      <c r="C25" s="16"/>
      <c r="D25" s="16"/>
      <c r="E25" s="16"/>
      <c r="F25" s="16"/>
      <c r="G25" s="16"/>
      <c r="H25" s="16"/>
      <c r="I25" s="16"/>
      <c r="J25" s="16"/>
      <c r="K25" s="16"/>
      <c r="L25" s="16"/>
      <c r="M25" s="16"/>
      <c r="N25" s="16"/>
      <c r="O25" s="17"/>
    </row>
    <row r="26" spans="1:15">
      <c r="A26" s="14" t="s">
        <v>104</v>
      </c>
      <c r="B26" s="14"/>
      <c r="C26" s="14"/>
      <c r="D26" s="14"/>
      <c r="E26" s="14"/>
      <c r="F26" s="14"/>
      <c r="G26" s="14"/>
      <c r="H26" s="14"/>
      <c r="I26" s="14"/>
      <c r="J26" s="14"/>
      <c r="K26" s="14"/>
      <c r="L26" s="14"/>
      <c r="M26" s="14"/>
      <c r="N26" s="14"/>
      <c r="O26" s="14"/>
    </row>
    <row r="27" spans="1:15" ht="45">
      <c r="A27" s="2" t="s">
        <v>1</v>
      </c>
      <c r="B27" s="11" t="s">
        <v>2</v>
      </c>
      <c r="C27" s="2" t="s">
        <v>3</v>
      </c>
      <c r="D27" s="2" t="s">
        <v>4</v>
      </c>
      <c r="E27" s="2" t="s">
        <v>5</v>
      </c>
      <c r="F27" s="2" t="s">
        <v>6</v>
      </c>
      <c r="G27" s="2" t="s">
        <v>7</v>
      </c>
      <c r="H27" s="2" t="s">
        <v>8</v>
      </c>
      <c r="I27" s="3" t="s">
        <v>9</v>
      </c>
      <c r="J27" s="3" t="s">
        <v>10</v>
      </c>
      <c r="K27" s="3" t="s">
        <v>11</v>
      </c>
      <c r="L27" s="2" t="s">
        <v>12</v>
      </c>
      <c r="M27" s="2" t="s">
        <v>13</v>
      </c>
      <c r="N27" s="2" t="s">
        <v>14</v>
      </c>
      <c r="O27" s="2" t="s">
        <v>15</v>
      </c>
    </row>
    <row r="28" spans="1:15">
      <c r="A28" s="6">
        <v>1</v>
      </c>
      <c r="B28" s="12" t="s">
        <v>105</v>
      </c>
      <c r="C28" s="7">
        <v>16</v>
      </c>
      <c r="D28" s="7">
        <v>12</v>
      </c>
      <c r="E28" s="7">
        <v>3</v>
      </c>
      <c r="F28" s="7">
        <v>1</v>
      </c>
      <c r="G28" s="7">
        <v>25</v>
      </c>
      <c r="H28" s="7" t="s">
        <v>106</v>
      </c>
      <c r="I28" s="7"/>
      <c r="J28" s="8">
        <f t="shared" ref="J28:J39" si="2">G28+I28</f>
        <v>25</v>
      </c>
      <c r="K28" s="5">
        <f t="shared" ref="K28:K39" si="3">J28/(C28*2)</f>
        <v>0.78125</v>
      </c>
      <c r="L28" s="7">
        <v>214</v>
      </c>
      <c r="M28" s="7">
        <v>164</v>
      </c>
      <c r="N28" s="7" t="s">
        <v>107</v>
      </c>
      <c r="O28" s="7" t="s">
        <v>108</v>
      </c>
    </row>
    <row r="29" spans="1:15">
      <c r="A29" s="6" t="s">
        <v>109</v>
      </c>
      <c r="B29" s="12" t="s">
        <v>110</v>
      </c>
      <c r="C29" s="7">
        <v>16</v>
      </c>
      <c r="D29" s="7">
        <v>11</v>
      </c>
      <c r="E29" s="7">
        <v>5</v>
      </c>
      <c r="F29" s="7">
        <v>0</v>
      </c>
      <c r="G29" s="7">
        <v>22</v>
      </c>
      <c r="H29" s="7" t="s">
        <v>111</v>
      </c>
      <c r="I29" s="7"/>
      <c r="J29" s="8">
        <f t="shared" si="2"/>
        <v>22</v>
      </c>
      <c r="K29" s="5">
        <f t="shared" si="3"/>
        <v>0.6875</v>
      </c>
      <c r="L29" s="7">
        <v>160</v>
      </c>
      <c r="M29" s="7">
        <v>106</v>
      </c>
      <c r="N29" s="7" t="s">
        <v>112</v>
      </c>
      <c r="O29" s="7" t="s">
        <v>113</v>
      </c>
    </row>
    <row r="30" spans="1:15">
      <c r="A30" s="6" t="s">
        <v>24</v>
      </c>
      <c r="B30" s="12" t="s">
        <v>114</v>
      </c>
      <c r="C30" s="7">
        <v>16</v>
      </c>
      <c r="D30" s="7">
        <v>11</v>
      </c>
      <c r="E30" s="7">
        <v>5</v>
      </c>
      <c r="F30" s="7">
        <v>0</v>
      </c>
      <c r="G30" s="7">
        <v>22</v>
      </c>
      <c r="H30" s="7" t="s">
        <v>111</v>
      </c>
      <c r="I30" s="7"/>
      <c r="J30" s="8">
        <f t="shared" si="2"/>
        <v>22</v>
      </c>
      <c r="K30" s="5">
        <f t="shared" si="3"/>
        <v>0.6875</v>
      </c>
      <c r="L30" s="7">
        <v>234</v>
      </c>
      <c r="M30" s="7">
        <v>194</v>
      </c>
      <c r="N30" s="7" t="s">
        <v>115</v>
      </c>
      <c r="O30" s="7" t="s">
        <v>116</v>
      </c>
    </row>
    <row r="31" spans="1:15">
      <c r="A31" s="6">
        <v>4</v>
      </c>
      <c r="B31" s="12" t="s">
        <v>117</v>
      </c>
      <c r="C31" s="7">
        <v>16</v>
      </c>
      <c r="D31" s="7">
        <v>10</v>
      </c>
      <c r="E31" s="7">
        <v>5</v>
      </c>
      <c r="F31" s="7">
        <v>1</v>
      </c>
      <c r="G31" s="7">
        <v>21</v>
      </c>
      <c r="H31" s="7" t="s">
        <v>118</v>
      </c>
      <c r="I31" s="7"/>
      <c r="J31" s="8">
        <f t="shared" si="2"/>
        <v>21</v>
      </c>
      <c r="K31" s="5">
        <f t="shared" si="3"/>
        <v>0.65625</v>
      </c>
      <c r="L31" s="7">
        <v>240</v>
      </c>
      <c r="M31" s="7">
        <v>180</v>
      </c>
      <c r="N31" s="7" t="s">
        <v>119</v>
      </c>
      <c r="O31" s="7" t="s">
        <v>120</v>
      </c>
    </row>
    <row r="32" spans="1:15">
      <c r="A32" s="6">
        <v>5</v>
      </c>
      <c r="B32" s="12" t="s">
        <v>121</v>
      </c>
      <c r="C32" s="7">
        <v>17</v>
      </c>
      <c r="D32" s="7">
        <v>10</v>
      </c>
      <c r="E32" s="7">
        <v>6</v>
      </c>
      <c r="F32" s="7">
        <v>1</v>
      </c>
      <c r="G32" s="7">
        <v>21</v>
      </c>
      <c r="H32" s="7" t="s">
        <v>122</v>
      </c>
      <c r="I32" s="7"/>
      <c r="J32" s="8">
        <f t="shared" si="2"/>
        <v>21</v>
      </c>
      <c r="K32" s="5">
        <f t="shared" si="3"/>
        <v>0.61764705882352944</v>
      </c>
      <c r="L32" s="7">
        <v>167</v>
      </c>
      <c r="M32" s="7">
        <v>163</v>
      </c>
      <c r="N32" s="7" t="s">
        <v>123</v>
      </c>
      <c r="O32" s="7" t="s">
        <v>124</v>
      </c>
    </row>
    <row r="33" spans="1:15">
      <c r="A33" s="6">
        <v>6</v>
      </c>
      <c r="B33" s="12" t="s">
        <v>125</v>
      </c>
      <c r="C33" s="7">
        <v>17</v>
      </c>
      <c r="D33" s="7">
        <v>9</v>
      </c>
      <c r="E33" s="7">
        <v>7</v>
      </c>
      <c r="F33" s="7">
        <v>1</v>
      </c>
      <c r="G33" s="7">
        <v>19</v>
      </c>
      <c r="H33" s="7" t="s">
        <v>126</v>
      </c>
      <c r="I33" s="7"/>
      <c r="J33" s="8">
        <f t="shared" si="2"/>
        <v>19</v>
      </c>
      <c r="K33" s="5">
        <f t="shared" si="3"/>
        <v>0.55882352941176472</v>
      </c>
      <c r="L33" s="7">
        <v>241</v>
      </c>
      <c r="M33" s="7">
        <v>187</v>
      </c>
      <c r="N33" s="7" t="s">
        <v>127</v>
      </c>
      <c r="O33" s="7" t="s">
        <v>40</v>
      </c>
    </row>
    <row r="34" spans="1:15">
      <c r="A34" s="6" t="s">
        <v>128</v>
      </c>
      <c r="B34" s="12" t="s">
        <v>129</v>
      </c>
      <c r="C34" s="7">
        <v>19</v>
      </c>
      <c r="D34" s="7">
        <v>8</v>
      </c>
      <c r="E34" s="7">
        <v>8</v>
      </c>
      <c r="F34" s="7">
        <v>3</v>
      </c>
      <c r="G34" s="7">
        <v>19</v>
      </c>
      <c r="H34" s="7" t="s">
        <v>69</v>
      </c>
      <c r="I34" s="7"/>
      <c r="J34" s="8">
        <f t="shared" si="2"/>
        <v>19</v>
      </c>
      <c r="K34" s="5">
        <f t="shared" si="3"/>
        <v>0.5</v>
      </c>
      <c r="L34" s="7">
        <v>238</v>
      </c>
      <c r="M34" s="7">
        <v>241</v>
      </c>
      <c r="N34" s="7" t="s">
        <v>130</v>
      </c>
      <c r="O34" s="7" t="s">
        <v>131</v>
      </c>
    </row>
    <row r="35" spans="1:15">
      <c r="A35" s="6" t="s">
        <v>132</v>
      </c>
      <c r="B35" s="12" t="s">
        <v>133</v>
      </c>
      <c r="C35" s="7">
        <v>16</v>
      </c>
      <c r="D35" s="7">
        <v>7</v>
      </c>
      <c r="E35" s="7">
        <v>7</v>
      </c>
      <c r="F35" s="7">
        <v>2</v>
      </c>
      <c r="G35" s="7">
        <v>16</v>
      </c>
      <c r="H35" s="7" t="s">
        <v>69</v>
      </c>
      <c r="I35" s="7"/>
      <c r="J35" s="8">
        <f t="shared" si="2"/>
        <v>16</v>
      </c>
      <c r="K35" s="5">
        <f t="shared" si="3"/>
        <v>0.5</v>
      </c>
      <c r="L35" s="7">
        <v>165</v>
      </c>
      <c r="M35" s="7">
        <v>168</v>
      </c>
      <c r="N35" s="7" t="s">
        <v>134</v>
      </c>
      <c r="O35" s="7" t="s">
        <v>62</v>
      </c>
    </row>
    <row r="36" spans="1:15">
      <c r="A36" s="6">
        <v>9</v>
      </c>
      <c r="B36" s="12" t="s">
        <v>135</v>
      </c>
      <c r="C36" s="7">
        <v>17</v>
      </c>
      <c r="D36" s="7">
        <v>7</v>
      </c>
      <c r="E36" s="7">
        <v>9</v>
      </c>
      <c r="F36" s="7">
        <v>1</v>
      </c>
      <c r="G36" s="7">
        <v>15</v>
      </c>
      <c r="H36" s="7" t="s">
        <v>136</v>
      </c>
      <c r="I36" s="7"/>
      <c r="J36" s="8">
        <f t="shared" si="2"/>
        <v>15</v>
      </c>
      <c r="K36" s="5">
        <f t="shared" si="3"/>
        <v>0.44117647058823528</v>
      </c>
      <c r="L36" s="7">
        <v>198</v>
      </c>
      <c r="M36" s="7">
        <v>201</v>
      </c>
      <c r="N36" s="7" t="s">
        <v>137</v>
      </c>
      <c r="O36" s="7" t="s">
        <v>138</v>
      </c>
    </row>
    <row r="37" spans="1:15">
      <c r="A37" s="6">
        <v>10</v>
      </c>
      <c r="B37" s="12" t="s">
        <v>139</v>
      </c>
      <c r="C37" s="7">
        <v>16</v>
      </c>
      <c r="D37" s="7">
        <v>7</v>
      </c>
      <c r="E37" s="7">
        <v>9</v>
      </c>
      <c r="F37" s="7">
        <v>0</v>
      </c>
      <c r="G37" s="7">
        <v>14</v>
      </c>
      <c r="H37" s="7" t="s">
        <v>140</v>
      </c>
      <c r="I37" s="7"/>
      <c r="J37" s="8">
        <f t="shared" si="2"/>
        <v>14</v>
      </c>
      <c r="K37" s="5">
        <f t="shared" si="3"/>
        <v>0.4375</v>
      </c>
      <c r="L37" s="7">
        <v>163</v>
      </c>
      <c r="M37" s="7">
        <v>161</v>
      </c>
      <c r="N37" s="7" t="s">
        <v>141</v>
      </c>
      <c r="O37" s="7" t="s">
        <v>142</v>
      </c>
    </row>
    <row r="38" spans="1:15">
      <c r="A38" s="6">
        <v>11</v>
      </c>
      <c r="B38" s="12" t="s">
        <v>143</v>
      </c>
      <c r="C38" s="7">
        <v>16</v>
      </c>
      <c r="D38" s="7">
        <v>3</v>
      </c>
      <c r="E38" s="7">
        <v>13</v>
      </c>
      <c r="F38" s="7">
        <v>0</v>
      </c>
      <c r="G38" s="7">
        <v>6</v>
      </c>
      <c r="H38" s="7" t="s">
        <v>93</v>
      </c>
      <c r="I38" s="7"/>
      <c r="J38" s="8">
        <f t="shared" si="2"/>
        <v>6</v>
      </c>
      <c r="K38" s="5">
        <f t="shared" si="3"/>
        <v>0.1875</v>
      </c>
      <c r="L38" s="7">
        <v>140</v>
      </c>
      <c r="M38" s="7">
        <v>210</v>
      </c>
      <c r="N38" s="7" t="s">
        <v>144</v>
      </c>
      <c r="O38" s="7" t="s">
        <v>145</v>
      </c>
    </row>
    <row r="39" spans="1:15">
      <c r="A39" s="6">
        <v>12</v>
      </c>
      <c r="B39" s="12" t="s">
        <v>146</v>
      </c>
      <c r="C39" s="7">
        <v>17</v>
      </c>
      <c r="D39" s="7">
        <v>0</v>
      </c>
      <c r="E39" s="7">
        <v>17</v>
      </c>
      <c r="F39" s="7">
        <v>0</v>
      </c>
      <c r="G39" s="7">
        <v>0</v>
      </c>
      <c r="H39" s="7" t="s">
        <v>147</v>
      </c>
      <c r="I39" s="7"/>
      <c r="J39" s="8">
        <f t="shared" si="2"/>
        <v>0</v>
      </c>
      <c r="K39" s="5">
        <f t="shared" si="3"/>
        <v>0</v>
      </c>
      <c r="L39" s="7">
        <v>71</v>
      </c>
      <c r="M39" s="7">
        <v>252</v>
      </c>
      <c r="N39" s="7" t="s">
        <v>148</v>
      </c>
      <c r="O39" s="7" t="s">
        <v>149</v>
      </c>
    </row>
    <row r="40" spans="1:15" ht="25.5" customHeight="1">
      <c r="A40" s="15" t="s">
        <v>150</v>
      </c>
      <c r="B40" s="16"/>
      <c r="C40" s="16"/>
      <c r="D40" s="16"/>
      <c r="E40" s="16"/>
      <c r="F40" s="16"/>
      <c r="G40" s="16"/>
      <c r="H40" s="16"/>
      <c r="I40" s="16"/>
      <c r="J40" s="16"/>
      <c r="K40" s="16"/>
      <c r="L40" s="16"/>
      <c r="M40" s="16"/>
      <c r="N40" s="16"/>
      <c r="O40" s="17"/>
    </row>
    <row r="41" spans="1:15">
      <c r="A41" s="15" t="s">
        <v>151</v>
      </c>
      <c r="B41" s="16"/>
      <c r="C41" s="16"/>
      <c r="D41" s="16"/>
      <c r="E41" s="16"/>
      <c r="F41" s="16"/>
      <c r="G41" s="16"/>
      <c r="H41" s="16"/>
      <c r="I41" s="16"/>
      <c r="J41" s="16"/>
      <c r="K41" s="16"/>
      <c r="L41" s="16"/>
      <c r="M41" s="16"/>
      <c r="N41" s="16"/>
      <c r="O41" s="17"/>
    </row>
  </sheetData>
  <mergeCells count="5">
    <mergeCell ref="A1:O1"/>
    <mergeCell ref="A26:O26"/>
    <mergeCell ref="A25:O25"/>
    <mergeCell ref="A40:O40"/>
    <mergeCell ref="A41:O4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EF271-D1CD-44A2-BF77-0B2DCE27EC2C}">
  <dimension ref="A1:P35"/>
  <sheetViews>
    <sheetView zoomScaleNormal="100" workbookViewId="0">
      <selection activeCell="B33" sqref="B33"/>
    </sheetView>
  </sheetViews>
  <sheetFormatPr defaultColWidth="11.42578125" defaultRowHeight="15"/>
  <cols>
    <col min="1" max="1" width="7.140625" style="1" customWidth="1"/>
    <col min="2" max="2" width="46.5703125" style="13" bestFit="1" customWidth="1"/>
    <col min="3" max="7" width="6.7109375" style="1" customWidth="1"/>
    <col min="8" max="8" width="8.140625" style="1" customWidth="1"/>
    <col min="9" max="9" width="10.28515625" style="1" customWidth="1"/>
    <col min="10" max="10" width="9.28515625" style="1" customWidth="1"/>
    <col min="11" max="11" width="8.140625" style="1" customWidth="1"/>
    <col min="12" max="12" width="9.28515625" style="1" customWidth="1"/>
    <col min="13" max="14" width="5.7109375" style="1" customWidth="1"/>
    <col min="15" max="16" width="8.28515625" style="1" customWidth="1"/>
  </cols>
  <sheetData>
    <row r="1" spans="1:16">
      <c r="A1" s="14" t="s">
        <v>0</v>
      </c>
      <c r="B1" s="14"/>
      <c r="C1" s="14"/>
      <c r="D1" s="14"/>
      <c r="E1" s="14"/>
      <c r="F1" s="14"/>
      <c r="G1" s="14"/>
      <c r="H1" s="14"/>
      <c r="I1" s="14"/>
      <c r="J1" s="14"/>
      <c r="K1" s="14"/>
      <c r="L1" s="14"/>
      <c r="M1" s="14"/>
      <c r="N1" s="14"/>
      <c r="O1" s="14"/>
      <c r="P1" s="14"/>
    </row>
    <row r="2" spans="1:16" ht="28.5">
      <c r="A2" s="2" t="s">
        <v>1</v>
      </c>
      <c r="B2" s="11" t="s">
        <v>2</v>
      </c>
      <c r="C2" s="2" t="s">
        <v>3</v>
      </c>
      <c r="D2" s="2" t="s">
        <v>4</v>
      </c>
      <c r="E2" s="2" t="s">
        <v>5</v>
      </c>
      <c r="F2" s="2" t="s">
        <v>6</v>
      </c>
      <c r="G2" s="2" t="s">
        <v>7</v>
      </c>
      <c r="H2" s="2" t="s">
        <v>8</v>
      </c>
      <c r="I2" s="2" t="s">
        <v>9</v>
      </c>
      <c r="J2" s="2" t="s">
        <v>152</v>
      </c>
      <c r="K2" s="2" t="s">
        <v>10</v>
      </c>
      <c r="L2" s="2" t="s">
        <v>11</v>
      </c>
      <c r="M2" s="2" t="s">
        <v>12</v>
      </c>
      <c r="N2" s="2" t="s">
        <v>13</v>
      </c>
      <c r="O2" s="2" t="s">
        <v>14</v>
      </c>
      <c r="P2" s="2" t="s">
        <v>15</v>
      </c>
    </row>
    <row r="3" spans="1:16">
      <c r="A3" s="6">
        <v>1</v>
      </c>
      <c r="B3" s="12" t="s">
        <v>153</v>
      </c>
      <c r="C3" s="7">
        <v>16</v>
      </c>
      <c r="D3" s="7">
        <v>11</v>
      </c>
      <c r="E3" s="7">
        <v>2</v>
      </c>
      <c r="F3" s="7">
        <v>3</v>
      </c>
      <c r="G3" s="7">
        <v>25</v>
      </c>
      <c r="H3" s="7" t="s">
        <v>106</v>
      </c>
      <c r="I3" s="4"/>
      <c r="J3" s="4"/>
      <c r="K3" s="7">
        <f t="shared" ref="K3:K16" si="0">G3+I3+J3</f>
        <v>25</v>
      </c>
      <c r="L3" s="5">
        <f t="shared" ref="L3:L16" si="1">K3/(C3*2)</f>
        <v>0.78125</v>
      </c>
      <c r="M3" s="7">
        <v>195</v>
      </c>
      <c r="N3" s="7">
        <v>118</v>
      </c>
      <c r="O3" s="7" t="s">
        <v>154</v>
      </c>
      <c r="P3" s="7" t="s">
        <v>155</v>
      </c>
    </row>
    <row r="4" spans="1:16">
      <c r="A4" s="6">
        <v>2</v>
      </c>
      <c r="B4" s="12" t="s">
        <v>156</v>
      </c>
      <c r="C4" s="7">
        <v>18</v>
      </c>
      <c r="D4" s="7">
        <v>13</v>
      </c>
      <c r="E4" s="7">
        <v>4</v>
      </c>
      <c r="F4" s="7">
        <v>1</v>
      </c>
      <c r="G4" s="7">
        <v>27</v>
      </c>
      <c r="H4" s="7" t="s">
        <v>157</v>
      </c>
      <c r="I4" s="4"/>
      <c r="J4" s="4"/>
      <c r="K4" s="7">
        <f t="shared" si="0"/>
        <v>27</v>
      </c>
      <c r="L4" s="5">
        <f t="shared" si="1"/>
        <v>0.75</v>
      </c>
      <c r="M4" s="7">
        <v>182</v>
      </c>
      <c r="N4" s="7">
        <v>107</v>
      </c>
      <c r="O4" s="7" t="s">
        <v>158</v>
      </c>
      <c r="P4" s="7" t="s">
        <v>159</v>
      </c>
    </row>
    <row r="5" spans="1:16">
      <c r="A5" s="6">
        <v>3</v>
      </c>
      <c r="B5" s="12" t="s">
        <v>160</v>
      </c>
      <c r="C5" s="7">
        <v>17</v>
      </c>
      <c r="D5" s="7">
        <v>12</v>
      </c>
      <c r="E5" s="7">
        <v>4</v>
      </c>
      <c r="F5" s="7">
        <v>1</v>
      </c>
      <c r="G5" s="7">
        <v>25</v>
      </c>
      <c r="H5" s="7" t="s">
        <v>161</v>
      </c>
      <c r="I5" s="4"/>
      <c r="J5" s="4"/>
      <c r="K5" s="7">
        <f t="shared" si="0"/>
        <v>25</v>
      </c>
      <c r="L5" s="5">
        <f t="shared" si="1"/>
        <v>0.73529411764705888</v>
      </c>
      <c r="M5" s="7">
        <v>151</v>
      </c>
      <c r="N5" s="7">
        <v>103</v>
      </c>
      <c r="O5" s="7" t="s">
        <v>162</v>
      </c>
      <c r="P5" s="7" t="s">
        <v>163</v>
      </c>
    </row>
    <row r="6" spans="1:16">
      <c r="A6" s="6">
        <v>4</v>
      </c>
      <c r="B6" s="12" t="s">
        <v>164</v>
      </c>
      <c r="C6" s="7">
        <v>18</v>
      </c>
      <c r="D6" s="7">
        <v>11</v>
      </c>
      <c r="E6" s="7">
        <v>6</v>
      </c>
      <c r="F6" s="7">
        <v>1</v>
      </c>
      <c r="G6" s="7">
        <v>23</v>
      </c>
      <c r="H6" s="7" t="s">
        <v>165</v>
      </c>
      <c r="I6" s="4"/>
      <c r="J6" s="4"/>
      <c r="K6" s="7">
        <f t="shared" si="0"/>
        <v>23</v>
      </c>
      <c r="L6" s="5">
        <f t="shared" si="1"/>
        <v>0.63888888888888884</v>
      </c>
      <c r="M6" s="7">
        <v>154</v>
      </c>
      <c r="N6" s="7">
        <v>140</v>
      </c>
      <c r="O6" s="7" t="s">
        <v>166</v>
      </c>
      <c r="P6" s="7" t="s">
        <v>167</v>
      </c>
    </row>
    <row r="7" spans="1:16">
      <c r="A7" s="6">
        <v>5</v>
      </c>
      <c r="B7" s="12" t="s">
        <v>168</v>
      </c>
      <c r="C7" s="7">
        <v>17</v>
      </c>
      <c r="D7" s="7">
        <v>9</v>
      </c>
      <c r="E7" s="7">
        <v>6</v>
      </c>
      <c r="F7" s="7">
        <v>2</v>
      </c>
      <c r="G7" s="7">
        <v>20</v>
      </c>
      <c r="H7" s="7" t="s">
        <v>46</v>
      </c>
      <c r="I7" s="4"/>
      <c r="J7" s="4"/>
      <c r="K7" s="7">
        <f t="shared" si="0"/>
        <v>20</v>
      </c>
      <c r="L7" s="5">
        <f t="shared" si="1"/>
        <v>0.58823529411764708</v>
      </c>
      <c r="M7" s="7">
        <v>158</v>
      </c>
      <c r="N7" s="7">
        <v>121</v>
      </c>
      <c r="O7" s="7" t="s">
        <v>169</v>
      </c>
      <c r="P7" s="7" t="s">
        <v>170</v>
      </c>
    </row>
    <row r="8" spans="1:16">
      <c r="A8" s="6">
        <v>6</v>
      </c>
      <c r="B8" s="12" t="s">
        <v>171</v>
      </c>
      <c r="C8" s="7">
        <v>18</v>
      </c>
      <c r="D8" s="7">
        <v>10</v>
      </c>
      <c r="E8" s="7">
        <v>7</v>
      </c>
      <c r="F8" s="7">
        <v>1</v>
      </c>
      <c r="G8" s="7">
        <v>21</v>
      </c>
      <c r="H8" s="7" t="s">
        <v>49</v>
      </c>
      <c r="I8" s="4"/>
      <c r="J8" s="4"/>
      <c r="K8" s="7">
        <f t="shared" si="0"/>
        <v>21</v>
      </c>
      <c r="L8" s="5">
        <f t="shared" si="1"/>
        <v>0.58333333333333337</v>
      </c>
      <c r="M8" s="7">
        <v>132</v>
      </c>
      <c r="N8" s="7">
        <v>132</v>
      </c>
      <c r="O8" s="7" t="s">
        <v>172</v>
      </c>
      <c r="P8" s="7" t="s">
        <v>172</v>
      </c>
    </row>
    <row r="9" spans="1:16">
      <c r="A9" s="6">
        <v>7</v>
      </c>
      <c r="B9" s="12" t="s">
        <v>173</v>
      </c>
      <c r="C9" s="7">
        <v>18</v>
      </c>
      <c r="D9" s="7">
        <v>8</v>
      </c>
      <c r="E9" s="7">
        <v>8</v>
      </c>
      <c r="F9" s="7">
        <v>2</v>
      </c>
      <c r="G9" s="7">
        <v>18</v>
      </c>
      <c r="H9" s="7" t="s">
        <v>69</v>
      </c>
      <c r="I9" s="4"/>
      <c r="J9" s="4"/>
      <c r="K9" s="7">
        <f t="shared" si="0"/>
        <v>18</v>
      </c>
      <c r="L9" s="5">
        <f t="shared" si="1"/>
        <v>0.5</v>
      </c>
      <c r="M9" s="7">
        <v>140</v>
      </c>
      <c r="N9" s="7">
        <v>164</v>
      </c>
      <c r="O9" s="7" t="s">
        <v>167</v>
      </c>
      <c r="P9" s="7" t="s">
        <v>50</v>
      </c>
    </row>
    <row r="10" spans="1:16">
      <c r="A10" s="6">
        <v>8</v>
      </c>
      <c r="B10" s="12" t="s">
        <v>174</v>
      </c>
      <c r="C10" s="7">
        <v>18</v>
      </c>
      <c r="D10" s="7">
        <v>8</v>
      </c>
      <c r="E10" s="7">
        <v>10</v>
      </c>
      <c r="F10" s="7">
        <v>0</v>
      </c>
      <c r="G10" s="7">
        <v>16</v>
      </c>
      <c r="H10" s="7" t="s">
        <v>73</v>
      </c>
      <c r="I10" s="4"/>
      <c r="J10" s="4"/>
      <c r="K10" s="7">
        <f t="shared" si="0"/>
        <v>16</v>
      </c>
      <c r="L10" s="5">
        <f t="shared" si="1"/>
        <v>0.44444444444444442</v>
      </c>
      <c r="M10" s="7">
        <v>175</v>
      </c>
      <c r="N10" s="7">
        <v>176</v>
      </c>
      <c r="O10" s="7" t="s">
        <v>175</v>
      </c>
      <c r="P10" s="7" t="s">
        <v>54</v>
      </c>
    </row>
    <row r="11" spans="1:16">
      <c r="A11" s="6">
        <v>9</v>
      </c>
      <c r="B11" s="12" t="s">
        <v>176</v>
      </c>
      <c r="C11" s="7">
        <v>18</v>
      </c>
      <c r="D11" s="7">
        <v>9</v>
      </c>
      <c r="E11" s="7">
        <v>8</v>
      </c>
      <c r="F11" s="7">
        <v>1</v>
      </c>
      <c r="G11" s="7">
        <v>19</v>
      </c>
      <c r="H11" s="7" t="s">
        <v>177</v>
      </c>
      <c r="I11" s="4"/>
      <c r="J11" s="4">
        <v>-4</v>
      </c>
      <c r="K11" s="7">
        <f t="shared" si="0"/>
        <v>15</v>
      </c>
      <c r="L11" s="5">
        <f t="shared" si="1"/>
        <v>0.41666666666666669</v>
      </c>
      <c r="M11" s="7">
        <v>180</v>
      </c>
      <c r="N11" s="7">
        <v>169</v>
      </c>
      <c r="O11" s="7" t="s">
        <v>112</v>
      </c>
      <c r="P11" s="7" t="s">
        <v>178</v>
      </c>
    </row>
    <row r="12" spans="1:16">
      <c r="A12" s="6">
        <v>10</v>
      </c>
      <c r="B12" s="12" t="s">
        <v>179</v>
      </c>
      <c r="C12" s="7">
        <v>18</v>
      </c>
      <c r="D12" s="7">
        <v>7</v>
      </c>
      <c r="E12" s="7">
        <v>11</v>
      </c>
      <c r="F12" s="7">
        <v>0</v>
      </c>
      <c r="G12" s="7">
        <v>14</v>
      </c>
      <c r="H12" s="7" t="s">
        <v>180</v>
      </c>
      <c r="I12" s="4"/>
      <c r="J12" s="4"/>
      <c r="K12" s="7">
        <f t="shared" si="0"/>
        <v>14</v>
      </c>
      <c r="L12" s="5">
        <f t="shared" si="1"/>
        <v>0.3888888888888889</v>
      </c>
      <c r="M12" s="7">
        <v>104</v>
      </c>
      <c r="N12" s="7">
        <v>167</v>
      </c>
      <c r="O12" s="7" t="s">
        <v>181</v>
      </c>
      <c r="P12" s="7" t="s">
        <v>182</v>
      </c>
    </row>
    <row r="13" spans="1:16">
      <c r="A13" s="6">
        <v>11</v>
      </c>
      <c r="B13" s="12" t="s">
        <v>183</v>
      </c>
      <c r="C13" s="7">
        <v>19</v>
      </c>
      <c r="D13" s="7">
        <v>7</v>
      </c>
      <c r="E13" s="7">
        <v>12</v>
      </c>
      <c r="F13" s="7">
        <v>0</v>
      </c>
      <c r="G13" s="7">
        <v>14</v>
      </c>
      <c r="H13" s="7" t="s">
        <v>184</v>
      </c>
      <c r="I13" s="4"/>
      <c r="J13" s="4"/>
      <c r="K13" s="7">
        <f t="shared" si="0"/>
        <v>14</v>
      </c>
      <c r="L13" s="5">
        <f t="shared" si="1"/>
        <v>0.36842105263157893</v>
      </c>
      <c r="M13" s="7">
        <v>162</v>
      </c>
      <c r="N13" s="7">
        <v>179</v>
      </c>
      <c r="O13" s="7" t="s">
        <v>185</v>
      </c>
      <c r="P13" s="7" t="s">
        <v>186</v>
      </c>
    </row>
    <row r="14" spans="1:16">
      <c r="A14" s="6" t="s">
        <v>187</v>
      </c>
      <c r="B14" s="12" t="s">
        <v>188</v>
      </c>
      <c r="C14" s="7">
        <v>16</v>
      </c>
      <c r="D14" s="7">
        <v>4</v>
      </c>
      <c r="E14" s="7">
        <v>11</v>
      </c>
      <c r="F14" s="7">
        <v>1</v>
      </c>
      <c r="G14" s="7">
        <v>9</v>
      </c>
      <c r="H14" s="7" t="s">
        <v>189</v>
      </c>
      <c r="I14" s="4"/>
      <c r="J14" s="4"/>
      <c r="K14" s="7">
        <f t="shared" si="0"/>
        <v>9</v>
      </c>
      <c r="L14" s="5">
        <f t="shared" si="1"/>
        <v>0.28125</v>
      </c>
      <c r="M14" s="7">
        <v>127</v>
      </c>
      <c r="N14" s="7">
        <v>138</v>
      </c>
      <c r="O14" s="7" t="s">
        <v>190</v>
      </c>
      <c r="P14" s="7" t="s">
        <v>191</v>
      </c>
    </row>
    <row r="15" spans="1:16">
      <c r="A15" s="6" t="s">
        <v>192</v>
      </c>
      <c r="B15" s="12" t="s">
        <v>193</v>
      </c>
      <c r="C15" s="7">
        <v>16</v>
      </c>
      <c r="D15" s="7">
        <v>4</v>
      </c>
      <c r="E15" s="7">
        <v>11</v>
      </c>
      <c r="F15" s="7">
        <v>1</v>
      </c>
      <c r="G15" s="7">
        <v>9</v>
      </c>
      <c r="H15" s="7" t="s">
        <v>189</v>
      </c>
      <c r="I15" s="4"/>
      <c r="J15" s="4"/>
      <c r="K15" s="7">
        <f t="shared" si="0"/>
        <v>9</v>
      </c>
      <c r="L15" s="5">
        <f t="shared" si="1"/>
        <v>0.28125</v>
      </c>
      <c r="M15" s="7">
        <v>108</v>
      </c>
      <c r="N15" s="7">
        <v>166</v>
      </c>
      <c r="O15" s="7" t="s">
        <v>194</v>
      </c>
      <c r="P15" s="7" t="s">
        <v>63</v>
      </c>
    </row>
    <row r="16" spans="1:16">
      <c r="A16" s="6">
        <v>14</v>
      </c>
      <c r="B16" s="12" t="s">
        <v>195</v>
      </c>
      <c r="C16" s="7">
        <v>17</v>
      </c>
      <c r="D16" s="7">
        <v>2</v>
      </c>
      <c r="E16" s="7">
        <v>15</v>
      </c>
      <c r="F16" s="7">
        <v>0</v>
      </c>
      <c r="G16" s="7">
        <v>4</v>
      </c>
      <c r="H16" s="7" t="s">
        <v>196</v>
      </c>
      <c r="I16" s="4"/>
      <c r="J16" s="4"/>
      <c r="K16" s="7">
        <f t="shared" si="0"/>
        <v>4</v>
      </c>
      <c r="L16" s="5">
        <f t="shared" si="1"/>
        <v>0.11764705882352941</v>
      </c>
      <c r="M16" s="7">
        <v>119</v>
      </c>
      <c r="N16" s="7">
        <v>207</v>
      </c>
      <c r="O16" s="7" t="s">
        <v>197</v>
      </c>
      <c r="P16" s="7" t="s">
        <v>99</v>
      </c>
    </row>
    <row r="17" spans="1:16" ht="66.599999999999994" customHeight="1">
      <c r="A17" s="18"/>
      <c r="B17" s="19"/>
      <c r="C17" s="19"/>
      <c r="D17" s="19"/>
      <c r="E17" s="19"/>
      <c r="F17" s="19"/>
      <c r="G17" s="19"/>
      <c r="H17" s="19"/>
      <c r="I17" s="19"/>
      <c r="J17" s="19"/>
      <c r="K17" s="19"/>
      <c r="L17" s="19"/>
      <c r="M17" s="19"/>
      <c r="N17" s="19"/>
      <c r="O17" s="19"/>
      <c r="P17" s="20"/>
    </row>
    <row r="18" spans="1:16" ht="13.15" customHeight="1">
      <c r="A18" s="15" t="s">
        <v>198</v>
      </c>
      <c r="B18" s="16"/>
      <c r="C18" s="16"/>
      <c r="D18" s="16"/>
      <c r="E18" s="16"/>
      <c r="F18" s="16"/>
      <c r="G18" s="16"/>
      <c r="H18" s="16"/>
      <c r="I18" s="16"/>
      <c r="J18" s="16"/>
      <c r="K18" s="16"/>
      <c r="L18" s="16"/>
      <c r="M18" s="16"/>
      <c r="N18" s="16"/>
      <c r="O18" s="16"/>
      <c r="P18" s="17"/>
    </row>
    <row r="19" spans="1:16">
      <c r="A19" s="14" t="s">
        <v>104</v>
      </c>
      <c r="B19" s="14"/>
      <c r="C19" s="14"/>
      <c r="D19" s="14"/>
      <c r="E19" s="14"/>
      <c r="F19" s="14"/>
      <c r="G19" s="14"/>
      <c r="H19" s="14"/>
      <c r="I19" s="14"/>
      <c r="J19" s="14"/>
      <c r="K19" s="14"/>
      <c r="L19" s="14"/>
      <c r="M19" s="14"/>
      <c r="N19" s="14"/>
      <c r="O19" s="14"/>
      <c r="P19" s="14"/>
    </row>
    <row r="20" spans="1:16" ht="28.5">
      <c r="A20" s="2" t="s">
        <v>1</v>
      </c>
      <c r="B20" s="11" t="s">
        <v>2</v>
      </c>
      <c r="C20" s="2" t="s">
        <v>3</v>
      </c>
      <c r="D20" s="2" t="s">
        <v>4</v>
      </c>
      <c r="E20" s="2" t="s">
        <v>5</v>
      </c>
      <c r="F20" s="2" t="s">
        <v>6</v>
      </c>
      <c r="G20" s="2" t="s">
        <v>7</v>
      </c>
      <c r="H20" s="2" t="s">
        <v>8</v>
      </c>
      <c r="I20" s="2" t="s">
        <v>9</v>
      </c>
      <c r="J20" s="2" t="s">
        <v>152</v>
      </c>
      <c r="K20" s="2" t="s">
        <v>10</v>
      </c>
      <c r="L20" s="2" t="s">
        <v>11</v>
      </c>
      <c r="M20" s="2" t="s">
        <v>12</v>
      </c>
      <c r="N20" s="2" t="s">
        <v>13</v>
      </c>
      <c r="O20" s="2" t="s">
        <v>14</v>
      </c>
      <c r="P20" s="2" t="s">
        <v>15</v>
      </c>
    </row>
    <row r="21" spans="1:16">
      <c r="A21" s="6">
        <v>2</v>
      </c>
      <c r="B21" s="12" t="s">
        <v>199</v>
      </c>
      <c r="C21" s="7">
        <v>16</v>
      </c>
      <c r="D21" s="7">
        <v>13</v>
      </c>
      <c r="E21" s="7">
        <v>3</v>
      </c>
      <c r="F21" s="7">
        <v>0</v>
      </c>
      <c r="G21" s="7">
        <v>26</v>
      </c>
      <c r="H21" s="7" t="s">
        <v>200</v>
      </c>
      <c r="I21" s="4"/>
      <c r="J21" s="4"/>
      <c r="K21" s="7">
        <f t="shared" ref="K21:K33" si="2">G21+I21+J21</f>
        <v>26</v>
      </c>
      <c r="L21" s="5">
        <f t="shared" ref="L21:L33" si="3">K21/(C21*2)</f>
        <v>0.8125</v>
      </c>
      <c r="M21" s="7">
        <v>160</v>
      </c>
      <c r="N21" s="7">
        <v>124</v>
      </c>
      <c r="O21" s="7" t="s">
        <v>112</v>
      </c>
      <c r="P21" s="7" t="s">
        <v>201</v>
      </c>
    </row>
    <row r="22" spans="1:16">
      <c r="A22" s="6">
        <v>1</v>
      </c>
      <c r="B22" s="12" t="s">
        <v>202</v>
      </c>
      <c r="C22" s="7">
        <v>17</v>
      </c>
      <c r="D22" s="7">
        <v>13</v>
      </c>
      <c r="E22" s="7">
        <v>2</v>
      </c>
      <c r="F22" s="7">
        <v>2</v>
      </c>
      <c r="G22" s="7">
        <v>28</v>
      </c>
      <c r="H22" s="7" t="s">
        <v>203</v>
      </c>
      <c r="I22" s="4"/>
      <c r="J22" s="4">
        <v>-1</v>
      </c>
      <c r="K22" s="7">
        <f t="shared" si="2"/>
        <v>27</v>
      </c>
      <c r="L22" s="5">
        <f t="shared" si="3"/>
        <v>0.79411764705882348</v>
      </c>
      <c r="M22" s="7">
        <v>173</v>
      </c>
      <c r="N22" s="7">
        <v>121</v>
      </c>
      <c r="O22" s="7" t="s">
        <v>204</v>
      </c>
      <c r="P22" s="7" t="s">
        <v>170</v>
      </c>
    </row>
    <row r="23" spans="1:16">
      <c r="A23" s="6">
        <v>4</v>
      </c>
      <c r="B23" s="12" t="s">
        <v>205</v>
      </c>
      <c r="C23" s="7">
        <v>17</v>
      </c>
      <c r="D23" s="7">
        <v>13</v>
      </c>
      <c r="E23" s="7">
        <v>4</v>
      </c>
      <c r="F23" s="7">
        <v>0</v>
      </c>
      <c r="G23" s="7">
        <v>26</v>
      </c>
      <c r="H23" s="7" t="s">
        <v>206</v>
      </c>
      <c r="I23" s="4"/>
      <c r="J23" s="4"/>
      <c r="K23" s="7">
        <f t="shared" si="2"/>
        <v>26</v>
      </c>
      <c r="L23" s="5">
        <f t="shared" si="3"/>
        <v>0.76470588235294112</v>
      </c>
      <c r="M23" s="7">
        <v>191</v>
      </c>
      <c r="N23" s="7">
        <v>114</v>
      </c>
      <c r="O23" s="7" t="s">
        <v>207</v>
      </c>
      <c r="P23" s="7" t="s">
        <v>208</v>
      </c>
    </row>
    <row r="24" spans="1:16">
      <c r="A24" s="6">
        <v>3</v>
      </c>
      <c r="B24" s="12" t="s">
        <v>209</v>
      </c>
      <c r="C24" s="7">
        <v>18</v>
      </c>
      <c r="D24" s="7">
        <v>13</v>
      </c>
      <c r="E24" s="7">
        <v>3</v>
      </c>
      <c r="F24" s="7">
        <v>2</v>
      </c>
      <c r="G24" s="7">
        <v>28</v>
      </c>
      <c r="H24" s="7" t="s">
        <v>210</v>
      </c>
      <c r="I24" s="4"/>
      <c r="J24" s="4">
        <v>-1</v>
      </c>
      <c r="K24" s="7">
        <f t="shared" si="2"/>
        <v>27</v>
      </c>
      <c r="L24" s="5">
        <f t="shared" si="3"/>
        <v>0.75</v>
      </c>
      <c r="M24" s="7">
        <v>160</v>
      </c>
      <c r="N24" s="7">
        <v>122</v>
      </c>
      <c r="O24" s="7" t="s">
        <v>211</v>
      </c>
      <c r="P24" s="7" t="s">
        <v>212</v>
      </c>
    </row>
    <row r="25" spans="1:16">
      <c r="A25" s="6">
        <v>5</v>
      </c>
      <c r="B25" s="12" t="s">
        <v>213</v>
      </c>
      <c r="C25" s="7">
        <v>18</v>
      </c>
      <c r="D25" s="7">
        <v>12</v>
      </c>
      <c r="E25" s="7">
        <v>4</v>
      </c>
      <c r="F25" s="7">
        <v>2</v>
      </c>
      <c r="G25" s="7">
        <v>26</v>
      </c>
      <c r="H25" s="7" t="s">
        <v>214</v>
      </c>
      <c r="I25" s="4"/>
      <c r="J25" s="4"/>
      <c r="K25" s="7">
        <f t="shared" si="2"/>
        <v>26</v>
      </c>
      <c r="L25" s="5">
        <f t="shared" si="3"/>
        <v>0.72222222222222221</v>
      </c>
      <c r="M25" s="7">
        <v>182</v>
      </c>
      <c r="N25" s="7">
        <v>116</v>
      </c>
      <c r="O25" s="7" t="s">
        <v>158</v>
      </c>
      <c r="P25" s="7" t="s">
        <v>215</v>
      </c>
    </row>
    <row r="26" spans="1:16">
      <c r="A26" s="6">
        <v>7</v>
      </c>
      <c r="B26" s="12" t="s">
        <v>216</v>
      </c>
      <c r="C26" s="7">
        <v>17</v>
      </c>
      <c r="D26" s="7">
        <v>9</v>
      </c>
      <c r="E26" s="7">
        <v>7</v>
      </c>
      <c r="F26" s="7">
        <v>1</v>
      </c>
      <c r="G26" s="7">
        <v>19</v>
      </c>
      <c r="H26" s="7" t="s">
        <v>126</v>
      </c>
      <c r="I26" s="4"/>
      <c r="J26" s="4"/>
      <c r="K26" s="7">
        <f t="shared" si="2"/>
        <v>19</v>
      </c>
      <c r="L26" s="5">
        <f t="shared" si="3"/>
        <v>0.55882352941176472</v>
      </c>
      <c r="M26" s="7">
        <v>182</v>
      </c>
      <c r="N26" s="7">
        <v>175</v>
      </c>
      <c r="O26" s="7" t="s">
        <v>217</v>
      </c>
      <c r="P26" s="7" t="s">
        <v>218</v>
      </c>
    </row>
    <row r="27" spans="1:16">
      <c r="A27" s="6">
        <v>6</v>
      </c>
      <c r="B27" s="12" t="s">
        <v>219</v>
      </c>
      <c r="C27" s="7">
        <v>18</v>
      </c>
      <c r="D27" s="7">
        <v>9</v>
      </c>
      <c r="E27" s="7">
        <v>6</v>
      </c>
      <c r="F27" s="7">
        <v>3</v>
      </c>
      <c r="G27" s="7">
        <v>21</v>
      </c>
      <c r="H27" s="7" t="s">
        <v>49</v>
      </c>
      <c r="I27" s="4"/>
      <c r="J27" s="4">
        <v>-1</v>
      </c>
      <c r="K27" s="7">
        <f t="shared" si="2"/>
        <v>20</v>
      </c>
      <c r="L27" s="5">
        <f t="shared" si="3"/>
        <v>0.55555555555555558</v>
      </c>
      <c r="M27" s="7">
        <v>164</v>
      </c>
      <c r="N27" s="7">
        <v>122</v>
      </c>
      <c r="O27" s="7" t="s">
        <v>50</v>
      </c>
      <c r="P27" s="7" t="s">
        <v>212</v>
      </c>
    </row>
    <row r="28" spans="1:16">
      <c r="A28" s="6">
        <v>8</v>
      </c>
      <c r="B28" s="12" t="s">
        <v>220</v>
      </c>
      <c r="C28" s="7">
        <v>19</v>
      </c>
      <c r="D28" s="7">
        <v>7</v>
      </c>
      <c r="E28" s="7">
        <v>12</v>
      </c>
      <c r="F28" s="7">
        <v>0</v>
      </c>
      <c r="G28" s="7">
        <v>14</v>
      </c>
      <c r="H28" s="7" t="s">
        <v>184</v>
      </c>
      <c r="I28" s="4"/>
      <c r="J28" s="4"/>
      <c r="K28" s="7">
        <f t="shared" si="2"/>
        <v>14</v>
      </c>
      <c r="L28" s="5">
        <f t="shared" si="3"/>
        <v>0.36842105263157893</v>
      </c>
      <c r="M28" s="7">
        <v>166</v>
      </c>
      <c r="N28" s="7">
        <v>163</v>
      </c>
      <c r="O28" s="7" t="s">
        <v>221</v>
      </c>
      <c r="P28" s="7" t="s">
        <v>222</v>
      </c>
    </row>
    <row r="29" spans="1:16">
      <c r="A29" s="6">
        <v>9</v>
      </c>
      <c r="B29" s="12" t="s">
        <v>223</v>
      </c>
      <c r="C29" s="7">
        <v>18</v>
      </c>
      <c r="D29" s="7">
        <v>6</v>
      </c>
      <c r="E29" s="7">
        <v>12</v>
      </c>
      <c r="F29" s="7">
        <v>0</v>
      </c>
      <c r="G29" s="7">
        <v>12</v>
      </c>
      <c r="H29" s="7" t="s">
        <v>224</v>
      </c>
      <c r="I29" s="4"/>
      <c r="J29" s="4"/>
      <c r="K29" s="7">
        <f t="shared" si="2"/>
        <v>12</v>
      </c>
      <c r="L29" s="5">
        <f t="shared" si="3"/>
        <v>0.33333333333333331</v>
      </c>
      <c r="M29" s="7">
        <v>130</v>
      </c>
      <c r="N29" s="7">
        <v>172</v>
      </c>
      <c r="O29" s="7" t="s">
        <v>225</v>
      </c>
      <c r="P29" s="7" t="s">
        <v>226</v>
      </c>
    </row>
    <row r="30" spans="1:16">
      <c r="A30" s="6">
        <v>10</v>
      </c>
      <c r="B30" s="12" t="s">
        <v>227</v>
      </c>
      <c r="C30" s="7">
        <v>18</v>
      </c>
      <c r="D30" s="7">
        <v>4</v>
      </c>
      <c r="E30" s="7">
        <v>13</v>
      </c>
      <c r="F30" s="7">
        <v>1</v>
      </c>
      <c r="G30" s="7">
        <v>9</v>
      </c>
      <c r="H30" s="7" t="s">
        <v>228</v>
      </c>
      <c r="I30" s="4"/>
      <c r="J30" s="4"/>
      <c r="K30" s="7">
        <f t="shared" si="2"/>
        <v>9</v>
      </c>
      <c r="L30" s="5">
        <f t="shared" si="3"/>
        <v>0.25</v>
      </c>
      <c r="M30" s="7">
        <v>142</v>
      </c>
      <c r="N30" s="7">
        <v>199</v>
      </c>
      <c r="O30" s="7" t="s">
        <v>229</v>
      </c>
      <c r="P30" s="7" t="s">
        <v>83</v>
      </c>
    </row>
    <row r="31" spans="1:16">
      <c r="A31" s="6" t="s">
        <v>230</v>
      </c>
      <c r="B31" s="12" t="s">
        <v>231</v>
      </c>
      <c r="C31" s="7">
        <v>17</v>
      </c>
      <c r="D31" s="7">
        <v>3</v>
      </c>
      <c r="E31" s="7">
        <v>14</v>
      </c>
      <c r="F31" s="7">
        <v>0</v>
      </c>
      <c r="G31" s="7">
        <v>6</v>
      </c>
      <c r="H31" s="7" t="s">
        <v>232</v>
      </c>
      <c r="I31" s="4"/>
      <c r="J31" s="4"/>
      <c r="K31" s="7">
        <f t="shared" si="2"/>
        <v>6</v>
      </c>
      <c r="L31" s="5">
        <f t="shared" si="3"/>
        <v>0.17647058823529413</v>
      </c>
      <c r="M31" s="7">
        <v>135</v>
      </c>
      <c r="N31" s="7">
        <v>195</v>
      </c>
      <c r="O31" s="7" t="s">
        <v>190</v>
      </c>
      <c r="P31" s="7" t="s">
        <v>233</v>
      </c>
    </row>
    <row r="32" spans="1:16">
      <c r="A32" s="6" t="s">
        <v>187</v>
      </c>
      <c r="B32" s="12" t="s">
        <v>234</v>
      </c>
      <c r="C32" s="7">
        <v>17</v>
      </c>
      <c r="D32" s="7">
        <v>3</v>
      </c>
      <c r="E32" s="7">
        <v>14</v>
      </c>
      <c r="F32" s="7">
        <v>0</v>
      </c>
      <c r="G32" s="7">
        <v>6</v>
      </c>
      <c r="H32" s="7" t="s">
        <v>232</v>
      </c>
      <c r="I32" s="4"/>
      <c r="J32" s="4"/>
      <c r="K32" s="7">
        <f t="shared" si="2"/>
        <v>6</v>
      </c>
      <c r="L32" s="5">
        <f t="shared" si="3"/>
        <v>0.17647058823529413</v>
      </c>
      <c r="M32" s="7">
        <v>107</v>
      </c>
      <c r="N32" s="7">
        <v>200</v>
      </c>
      <c r="O32" s="7" t="s">
        <v>235</v>
      </c>
      <c r="P32" s="7" t="s">
        <v>236</v>
      </c>
    </row>
    <row r="33" spans="1:16">
      <c r="A33" s="6">
        <v>13</v>
      </c>
      <c r="B33" s="12" t="s">
        <v>237</v>
      </c>
      <c r="C33" s="7">
        <v>16</v>
      </c>
      <c r="D33" s="7">
        <v>2</v>
      </c>
      <c r="E33" s="7">
        <v>13</v>
      </c>
      <c r="F33" s="7">
        <v>1</v>
      </c>
      <c r="G33" s="7">
        <v>5</v>
      </c>
      <c r="H33" s="7" t="s">
        <v>238</v>
      </c>
      <c r="I33" s="4"/>
      <c r="J33" s="4"/>
      <c r="K33" s="7">
        <f t="shared" si="2"/>
        <v>5</v>
      </c>
      <c r="L33" s="5">
        <f t="shared" si="3"/>
        <v>0.15625</v>
      </c>
      <c r="M33" s="7">
        <v>106</v>
      </c>
      <c r="N33" s="7">
        <v>175</v>
      </c>
      <c r="O33" s="7" t="s">
        <v>113</v>
      </c>
      <c r="P33" s="7" t="s">
        <v>239</v>
      </c>
    </row>
    <row r="34" spans="1:16" ht="60.75" customHeight="1"/>
    <row r="35" spans="1:16" ht="13.15" customHeight="1">
      <c r="A35" s="15" t="s">
        <v>240</v>
      </c>
      <c r="B35" s="16"/>
      <c r="C35" s="16"/>
      <c r="D35" s="16"/>
      <c r="E35" s="16"/>
      <c r="F35" s="16"/>
      <c r="G35" s="16"/>
      <c r="H35" s="16"/>
      <c r="I35" s="16"/>
      <c r="J35" s="16"/>
      <c r="K35" s="16"/>
      <c r="L35" s="16"/>
      <c r="M35" s="16"/>
      <c r="N35" s="16"/>
      <c r="O35" s="16"/>
      <c r="P35" s="17"/>
    </row>
  </sheetData>
  <sortState xmlns:xlrd2="http://schemas.microsoft.com/office/spreadsheetml/2017/richdata2" ref="A21:P33">
    <sortCondition descending="1" ref="L21:L33"/>
  </sortState>
  <mergeCells count="5">
    <mergeCell ref="A1:P1"/>
    <mergeCell ref="A17:P17"/>
    <mergeCell ref="A19:P19"/>
    <mergeCell ref="A18:P18"/>
    <mergeCell ref="A35:P3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0648C-CAC6-472B-9853-0929DBD77A39}">
  <dimension ref="A1:P31"/>
  <sheetViews>
    <sheetView workbookViewId="0">
      <selection activeCell="B29" sqref="B29"/>
    </sheetView>
  </sheetViews>
  <sheetFormatPr defaultColWidth="11.42578125" defaultRowHeight="15"/>
  <cols>
    <col min="1" max="1" width="7.140625" style="1" customWidth="1"/>
    <col min="2" max="2" width="46.5703125" style="13" bestFit="1" customWidth="1"/>
    <col min="3" max="7" width="6.7109375" style="1" customWidth="1"/>
    <col min="8" max="8" width="8.140625" style="1" customWidth="1"/>
    <col min="9" max="9" width="10.28515625" style="1" customWidth="1"/>
    <col min="10" max="10" width="9.28515625" style="1" customWidth="1"/>
    <col min="11" max="11" width="8.140625" style="1" customWidth="1"/>
    <col min="12" max="12" width="9.28515625" style="1" customWidth="1"/>
    <col min="13" max="14" width="5.7109375" style="1" customWidth="1"/>
    <col min="15" max="16" width="8.28515625" style="1" customWidth="1"/>
  </cols>
  <sheetData>
    <row r="1" spans="1:16">
      <c r="A1" s="14" t="s">
        <v>0</v>
      </c>
      <c r="B1" s="14"/>
      <c r="C1" s="14"/>
      <c r="D1" s="14"/>
      <c r="E1" s="14"/>
      <c r="F1" s="14"/>
      <c r="G1" s="14"/>
      <c r="H1" s="14"/>
      <c r="I1" s="14"/>
      <c r="J1" s="14"/>
      <c r="K1" s="14"/>
      <c r="L1" s="14"/>
      <c r="M1" s="14"/>
      <c r="N1" s="14"/>
      <c r="O1" s="14"/>
      <c r="P1" s="14"/>
    </row>
    <row r="2" spans="1:16" ht="28.5">
      <c r="A2" s="2" t="s">
        <v>1</v>
      </c>
      <c r="B2" s="11" t="s">
        <v>2</v>
      </c>
      <c r="C2" s="2" t="s">
        <v>3</v>
      </c>
      <c r="D2" s="2" t="s">
        <v>4</v>
      </c>
      <c r="E2" s="2" t="s">
        <v>5</v>
      </c>
      <c r="F2" s="2" t="s">
        <v>6</v>
      </c>
      <c r="G2" s="2" t="s">
        <v>7</v>
      </c>
      <c r="H2" s="2" t="s">
        <v>8</v>
      </c>
      <c r="I2" s="2" t="s">
        <v>9</v>
      </c>
      <c r="J2" s="2" t="s">
        <v>152</v>
      </c>
      <c r="K2" s="2" t="s">
        <v>10</v>
      </c>
      <c r="L2" s="2" t="s">
        <v>11</v>
      </c>
      <c r="M2" s="2" t="s">
        <v>12</v>
      </c>
      <c r="N2" s="2" t="s">
        <v>13</v>
      </c>
      <c r="O2" s="2" t="s">
        <v>14</v>
      </c>
      <c r="P2" s="2" t="s">
        <v>15</v>
      </c>
    </row>
    <row r="3" spans="1:16" ht="14.45" customHeight="1">
      <c r="A3" s="6">
        <v>1</v>
      </c>
      <c r="B3" s="12" t="s">
        <v>241</v>
      </c>
      <c r="C3" s="7">
        <v>18</v>
      </c>
      <c r="D3" s="7">
        <v>13</v>
      </c>
      <c r="E3" s="7">
        <v>4</v>
      </c>
      <c r="F3" s="7">
        <v>1</v>
      </c>
      <c r="G3" s="7">
        <v>27</v>
      </c>
      <c r="H3" s="7" t="s">
        <v>157</v>
      </c>
      <c r="I3" s="4"/>
      <c r="J3" s="4"/>
      <c r="K3" s="7">
        <f t="shared" ref="K3:K14" si="0">G3+I3+J3</f>
        <v>27</v>
      </c>
      <c r="L3" s="5">
        <f t="shared" ref="L3:L14" si="1">K3/(C3*2)</f>
        <v>0.75</v>
      </c>
      <c r="M3" s="7">
        <v>151</v>
      </c>
      <c r="N3" s="7">
        <v>111</v>
      </c>
      <c r="O3" s="7" t="s">
        <v>242</v>
      </c>
      <c r="P3" s="7" t="s">
        <v>243</v>
      </c>
    </row>
    <row r="4" spans="1:16" ht="14.45" customHeight="1">
      <c r="A4" s="6">
        <v>2</v>
      </c>
      <c r="B4" s="12" t="s">
        <v>244</v>
      </c>
      <c r="C4" s="7">
        <v>17</v>
      </c>
      <c r="D4" s="7">
        <v>11</v>
      </c>
      <c r="E4" s="7">
        <v>5</v>
      </c>
      <c r="F4" s="7">
        <v>1</v>
      </c>
      <c r="G4" s="7">
        <v>23</v>
      </c>
      <c r="H4" s="7" t="s">
        <v>34</v>
      </c>
      <c r="I4" s="4"/>
      <c r="J4" s="4"/>
      <c r="K4" s="7">
        <f t="shared" si="0"/>
        <v>23</v>
      </c>
      <c r="L4" s="5">
        <f t="shared" si="1"/>
        <v>0.67647058823529416</v>
      </c>
      <c r="M4" s="7">
        <v>141</v>
      </c>
      <c r="N4" s="7">
        <v>109</v>
      </c>
      <c r="O4" s="7" t="s">
        <v>245</v>
      </c>
      <c r="P4" s="7" t="s">
        <v>246</v>
      </c>
    </row>
    <row r="5" spans="1:16" ht="14.45" customHeight="1">
      <c r="A5" s="6">
        <v>3</v>
      </c>
      <c r="B5" s="12" t="s">
        <v>247</v>
      </c>
      <c r="C5" s="7">
        <v>16</v>
      </c>
      <c r="D5" s="7">
        <v>9</v>
      </c>
      <c r="E5" s="7">
        <v>5</v>
      </c>
      <c r="F5" s="7">
        <v>2</v>
      </c>
      <c r="G5" s="7">
        <v>20</v>
      </c>
      <c r="H5" s="7" t="s">
        <v>42</v>
      </c>
      <c r="I5" s="4"/>
      <c r="J5" s="4">
        <v>-1</v>
      </c>
      <c r="K5" s="7">
        <f t="shared" si="0"/>
        <v>19</v>
      </c>
      <c r="L5" s="5">
        <f t="shared" si="1"/>
        <v>0.59375</v>
      </c>
      <c r="M5" s="7">
        <v>146</v>
      </c>
      <c r="N5" s="7">
        <v>106</v>
      </c>
      <c r="O5" s="7" t="s">
        <v>248</v>
      </c>
      <c r="P5" s="7" t="s">
        <v>113</v>
      </c>
    </row>
    <row r="6" spans="1:16" ht="14.45" customHeight="1">
      <c r="A6" s="6">
        <v>4</v>
      </c>
      <c r="B6" s="12" t="s">
        <v>249</v>
      </c>
      <c r="C6" s="7">
        <v>16</v>
      </c>
      <c r="D6" s="7">
        <v>9</v>
      </c>
      <c r="E6" s="7">
        <v>7</v>
      </c>
      <c r="F6" s="7">
        <v>0</v>
      </c>
      <c r="G6" s="7">
        <v>18</v>
      </c>
      <c r="H6" s="7" t="s">
        <v>250</v>
      </c>
      <c r="I6" s="4"/>
      <c r="J6" s="4"/>
      <c r="K6" s="7">
        <f t="shared" si="0"/>
        <v>18</v>
      </c>
      <c r="L6" s="5">
        <f t="shared" si="1"/>
        <v>0.5625</v>
      </c>
      <c r="M6" s="7">
        <v>140</v>
      </c>
      <c r="N6" s="7">
        <v>135</v>
      </c>
      <c r="O6" s="7" t="s">
        <v>144</v>
      </c>
      <c r="P6" s="7" t="s">
        <v>251</v>
      </c>
    </row>
    <row r="7" spans="1:16" ht="14.45" customHeight="1">
      <c r="A7" s="6">
        <v>5</v>
      </c>
      <c r="B7" s="12" t="s">
        <v>252</v>
      </c>
      <c r="C7" s="7">
        <v>18</v>
      </c>
      <c r="D7" s="7">
        <v>8</v>
      </c>
      <c r="E7" s="7">
        <v>7</v>
      </c>
      <c r="F7" s="7">
        <v>3</v>
      </c>
      <c r="G7" s="7">
        <v>19</v>
      </c>
      <c r="H7" s="7" t="s">
        <v>177</v>
      </c>
      <c r="I7" s="4"/>
      <c r="J7" s="4"/>
      <c r="K7" s="7">
        <f t="shared" si="0"/>
        <v>19</v>
      </c>
      <c r="L7" s="5">
        <f t="shared" si="1"/>
        <v>0.52777777777777779</v>
      </c>
      <c r="M7" s="7">
        <v>154</v>
      </c>
      <c r="N7" s="7">
        <v>162</v>
      </c>
      <c r="O7" s="7" t="s">
        <v>166</v>
      </c>
      <c r="P7" s="7" t="s">
        <v>82</v>
      </c>
    </row>
    <row r="8" spans="1:16" ht="14.45" customHeight="1">
      <c r="A8" s="6" t="s">
        <v>253</v>
      </c>
      <c r="B8" s="12" t="s">
        <v>254</v>
      </c>
      <c r="C8" s="7">
        <v>14</v>
      </c>
      <c r="D8" s="7">
        <v>7</v>
      </c>
      <c r="E8" s="7">
        <v>7</v>
      </c>
      <c r="F8" s="7">
        <v>0</v>
      </c>
      <c r="G8" s="7">
        <v>14</v>
      </c>
      <c r="H8" s="7" t="s">
        <v>69</v>
      </c>
      <c r="I8" s="4"/>
      <c r="J8" s="4"/>
      <c r="K8" s="7">
        <f t="shared" si="0"/>
        <v>14</v>
      </c>
      <c r="L8" s="5">
        <f t="shared" si="1"/>
        <v>0.5</v>
      </c>
      <c r="M8" s="7">
        <v>124</v>
      </c>
      <c r="N8" s="7">
        <v>122</v>
      </c>
      <c r="O8" s="7" t="s">
        <v>255</v>
      </c>
      <c r="P8" s="7" t="s">
        <v>256</v>
      </c>
    </row>
    <row r="9" spans="1:16" ht="14.45" customHeight="1">
      <c r="A9" s="6" t="s">
        <v>128</v>
      </c>
      <c r="B9" s="12" t="s">
        <v>257</v>
      </c>
      <c r="C9" s="7">
        <v>14</v>
      </c>
      <c r="D9" s="7">
        <v>6</v>
      </c>
      <c r="E9" s="7">
        <v>6</v>
      </c>
      <c r="F9" s="7">
        <v>2</v>
      </c>
      <c r="G9" s="7">
        <v>14</v>
      </c>
      <c r="H9" s="7" t="s">
        <v>69</v>
      </c>
      <c r="I9" s="4"/>
      <c r="J9" s="4"/>
      <c r="K9" s="7">
        <f t="shared" si="0"/>
        <v>14</v>
      </c>
      <c r="L9" s="5">
        <f t="shared" si="1"/>
        <v>0.5</v>
      </c>
      <c r="M9" s="7">
        <v>114</v>
      </c>
      <c r="N9" s="7">
        <v>103</v>
      </c>
      <c r="O9" s="7" t="s">
        <v>258</v>
      </c>
      <c r="P9" s="7" t="s">
        <v>259</v>
      </c>
    </row>
    <row r="10" spans="1:16" ht="14.45" customHeight="1">
      <c r="A10" s="6">
        <v>8</v>
      </c>
      <c r="B10" s="12" t="s">
        <v>260</v>
      </c>
      <c r="C10" s="7">
        <v>18</v>
      </c>
      <c r="D10" s="7">
        <v>8</v>
      </c>
      <c r="E10" s="7">
        <v>10</v>
      </c>
      <c r="F10" s="7">
        <v>0</v>
      </c>
      <c r="G10" s="7">
        <v>16</v>
      </c>
      <c r="H10" s="7" t="s">
        <v>73</v>
      </c>
      <c r="I10" s="4"/>
      <c r="J10" s="4"/>
      <c r="K10" s="7">
        <f t="shared" si="0"/>
        <v>16</v>
      </c>
      <c r="L10" s="5">
        <f t="shared" si="1"/>
        <v>0.44444444444444442</v>
      </c>
      <c r="M10" s="7">
        <v>134</v>
      </c>
      <c r="N10" s="7">
        <v>146</v>
      </c>
      <c r="O10" s="7" t="s">
        <v>261</v>
      </c>
      <c r="P10" s="7" t="s">
        <v>262</v>
      </c>
    </row>
    <row r="11" spans="1:16" ht="14.45" customHeight="1">
      <c r="A11" s="6">
        <v>9</v>
      </c>
      <c r="B11" s="12" t="s">
        <v>263</v>
      </c>
      <c r="C11" s="7">
        <v>16</v>
      </c>
      <c r="D11" s="7">
        <v>6</v>
      </c>
      <c r="E11" s="7">
        <v>9</v>
      </c>
      <c r="F11" s="7">
        <v>1</v>
      </c>
      <c r="G11" s="7">
        <v>13</v>
      </c>
      <c r="H11" s="7" t="s">
        <v>264</v>
      </c>
      <c r="I11" s="4"/>
      <c r="J11" s="4"/>
      <c r="K11" s="7">
        <f t="shared" si="0"/>
        <v>13</v>
      </c>
      <c r="L11" s="5">
        <f t="shared" si="1"/>
        <v>0.40625</v>
      </c>
      <c r="M11" s="7">
        <v>137</v>
      </c>
      <c r="N11" s="7">
        <v>158</v>
      </c>
      <c r="O11" s="7" t="s">
        <v>166</v>
      </c>
      <c r="P11" s="7" t="s">
        <v>265</v>
      </c>
    </row>
    <row r="12" spans="1:16" ht="14.45" customHeight="1">
      <c r="A12" s="6">
        <v>10</v>
      </c>
      <c r="B12" s="12" t="s">
        <v>266</v>
      </c>
      <c r="C12" s="7">
        <v>18</v>
      </c>
      <c r="D12" s="7">
        <v>5</v>
      </c>
      <c r="E12" s="7">
        <v>10</v>
      </c>
      <c r="F12" s="7">
        <v>3</v>
      </c>
      <c r="G12" s="7">
        <v>13</v>
      </c>
      <c r="H12" s="7" t="s">
        <v>267</v>
      </c>
      <c r="I12" s="4"/>
      <c r="J12" s="4"/>
      <c r="K12" s="7">
        <f t="shared" si="0"/>
        <v>13</v>
      </c>
      <c r="L12" s="5">
        <f t="shared" si="1"/>
        <v>0.3611111111111111</v>
      </c>
      <c r="M12" s="7">
        <v>139</v>
      </c>
      <c r="N12" s="7">
        <v>166</v>
      </c>
      <c r="O12" s="7" t="s">
        <v>268</v>
      </c>
      <c r="P12" s="7" t="s">
        <v>269</v>
      </c>
    </row>
    <row r="13" spans="1:16" ht="14.45" customHeight="1">
      <c r="A13" s="6">
        <v>11</v>
      </c>
      <c r="B13" s="12" t="s">
        <v>270</v>
      </c>
      <c r="C13" s="7">
        <v>16</v>
      </c>
      <c r="D13" s="7">
        <v>4</v>
      </c>
      <c r="E13" s="7">
        <v>9</v>
      </c>
      <c r="F13" s="7">
        <v>3</v>
      </c>
      <c r="G13" s="7">
        <v>11</v>
      </c>
      <c r="H13" s="7" t="s">
        <v>271</v>
      </c>
      <c r="I13" s="4"/>
      <c r="J13" s="4">
        <v>-1</v>
      </c>
      <c r="K13" s="7">
        <f t="shared" si="0"/>
        <v>10</v>
      </c>
      <c r="L13" s="5">
        <f t="shared" si="1"/>
        <v>0.3125</v>
      </c>
      <c r="M13" s="7">
        <v>118</v>
      </c>
      <c r="N13" s="7">
        <v>138</v>
      </c>
      <c r="O13" s="7" t="s">
        <v>155</v>
      </c>
      <c r="P13" s="7" t="s">
        <v>191</v>
      </c>
    </row>
    <row r="14" spans="1:16" ht="14.45" customHeight="1">
      <c r="A14" s="6">
        <v>12</v>
      </c>
      <c r="B14" s="12" t="s">
        <v>272</v>
      </c>
      <c r="C14" s="7">
        <v>15</v>
      </c>
      <c r="D14" s="7">
        <v>4</v>
      </c>
      <c r="E14" s="7">
        <v>11</v>
      </c>
      <c r="F14" s="7">
        <v>0</v>
      </c>
      <c r="G14" s="7">
        <v>8</v>
      </c>
      <c r="H14" s="7" t="s">
        <v>273</v>
      </c>
      <c r="I14" s="4"/>
      <c r="J14" s="4"/>
      <c r="K14" s="7">
        <f t="shared" si="0"/>
        <v>8</v>
      </c>
      <c r="L14" s="5">
        <f t="shared" si="1"/>
        <v>0.26666666666666666</v>
      </c>
      <c r="M14" s="7">
        <v>116</v>
      </c>
      <c r="N14" s="7">
        <v>158</v>
      </c>
      <c r="O14" s="7" t="s">
        <v>274</v>
      </c>
      <c r="P14" s="7" t="s">
        <v>275</v>
      </c>
    </row>
    <row r="15" spans="1:16" ht="46.9" customHeight="1">
      <c r="A15" s="18"/>
      <c r="B15" s="19"/>
      <c r="C15" s="19"/>
      <c r="D15" s="19"/>
      <c r="E15" s="19"/>
      <c r="F15" s="19"/>
      <c r="G15" s="19"/>
      <c r="H15" s="19"/>
      <c r="I15" s="19"/>
      <c r="J15" s="19"/>
      <c r="K15" s="19"/>
      <c r="L15" s="19"/>
      <c r="M15" s="19"/>
      <c r="N15" s="19"/>
      <c r="O15" s="19"/>
      <c r="P15" s="20"/>
    </row>
    <row r="16" spans="1:16" ht="13.15" customHeight="1">
      <c r="A16" s="15" t="s">
        <v>276</v>
      </c>
      <c r="B16" s="16"/>
      <c r="C16" s="16"/>
      <c r="D16" s="16"/>
      <c r="E16" s="16"/>
      <c r="F16" s="16"/>
      <c r="G16" s="16"/>
      <c r="H16" s="16"/>
      <c r="I16" s="16"/>
      <c r="J16" s="16"/>
      <c r="K16" s="16"/>
      <c r="L16" s="16"/>
      <c r="M16" s="16"/>
      <c r="N16" s="16"/>
      <c r="O16" s="16"/>
      <c r="P16" s="17"/>
    </row>
    <row r="17" spans="1:16">
      <c r="A17" s="14" t="s">
        <v>104</v>
      </c>
      <c r="B17" s="14"/>
      <c r="C17" s="14"/>
      <c r="D17" s="14"/>
      <c r="E17" s="14"/>
      <c r="F17" s="14"/>
      <c r="G17" s="14"/>
      <c r="H17" s="14"/>
      <c r="I17" s="14"/>
      <c r="J17" s="14"/>
      <c r="K17" s="14"/>
      <c r="L17" s="14"/>
      <c r="M17" s="14"/>
      <c r="N17" s="14"/>
      <c r="O17" s="14"/>
      <c r="P17" s="14"/>
    </row>
    <row r="18" spans="1:16" ht="28.5">
      <c r="A18" s="2" t="s">
        <v>1</v>
      </c>
      <c r="B18" s="11" t="s">
        <v>2</v>
      </c>
      <c r="C18" s="2" t="s">
        <v>3</v>
      </c>
      <c r="D18" s="2" t="s">
        <v>4</v>
      </c>
      <c r="E18" s="2" t="s">
        <v>5</v>
      </c>
      <c r="F18" s="2" t="s">
        <v>6</v>
      </c>
      <c r="G18" s="2" t="s">
        <v>7</v>
      </c>
      <c r="H18" s="2" t="s">
        <v>8</v>
      </c>
      <c r="I18" s="2" t="s">
        <v>9</v>
      </c>
      <c r="J18" s="2" t="s">
        <v>152</v>
      </c>
      <c r="K18" s="2" t="s">
        <v>10</v>
      </c>
      <c r="L18" s="2" t="s">
        <v>11</v>
      </c>
      <c r="M18" s="2" t="s">
        <v>12</v>
      </c>
      <c r="N18" s="2" t="s">
        <v>13</v>
      </c>
      <c r="O18" s="2" t="s">
        <v>14</v>
      </c>
      <c r="P18" s="2" t="s">
        <v>15</v>
      </c>
    </row>
    <row r="19" spans="1:16" ht="14.45" customHeight="1">
      <c r="A19" s="6">
        <v>1</v>
      </c>
      <c r="B19" s="12" t="s">
        <v>277</v>
      </c>
      <c r="C19" s="7">
        <v>17</v>
      </c>
      <c r="D19" s="7">
        <v>11</v>
      </c>
      <c r="E19" s="7">
        <v>5</v>
      </c>
      <c r="F19" s="7">
        <v>1</v>
      </c>
      <c r="G19" s="7">
        <v>23</v>
      </c>
      <c r="H19" s="7" t="s">
        <v>34</v>
      </c>
      <c r="I19" s="4"/>
      <c r="J19" s="4"/>
      <c r="K19" s="7">
        <f t="shared" ref="K19:K29" si="2">G19+I19+J19</f>
        <v>23</v>
      </c>
      <c r="L19" s="5">
        <f t="shared" ref="L19:L29" si="3">K19/(C19*2)</f>
        <v>0.67647058823529416</v>
      </c>
      <c r="M19" s="7">
        <v>161</v>
      </c>
      <c r="N19" s="7">
        <v>120</v>
      </c>
      <c r="O19" s="7" t="s">
        <v>278</v>
      </c>
      <c r="P19" s="7" t="s">
        <v>279</v>
      </c>
    </row>
    <row r="20" spans="1:16" ht="14.45" customHeight="1">
      <c r="A20" s="6">
        <v>2</v>
      </c>
      <c r="B20" s="12" t="s">
        <v>280</v>
      </c>
      <c r="C20" s="7">
        <v>18</v>
      </c>
      <c r="D20" s="7">
        <v>11</v>
      </c>
      <c r="E20" s="7">
        <v>7</v>
      </c>
      <c r="F20" s="7">
        <v>0</v>
      </c>
      <c r="G20" s="7">
        <v>22</v>
      </c>
      <c r="H20" s="7" t="s">
        <v>281</v>
      </c>
      <c r="I20" s="4"/>
      <c r="J20" s="4"/>
      <c r="K20" s="7">
        <f t="shared" si="2"/>
        <v>22</v>
      </c>
      <c r="L20" s="5">
        <f t="shared" si="3"/>
        <v>0.61111111111111116</v>
      </c>
      <c r="M20" s="7">
        <v>142</v>
      </c>
      <c r="N20" s="7">
        <v>139</v>
      </c>
      <c r="O20" s="7" t="s">
        <v>229</v>
      </c>
      <c r="P20" s="7" t="s">
        <v>268</v>
      </c>
    </row>
    <row r="21" spans="1:16" ht="14.45" customHeight="1">
      <c r="A21" s="6" t="s">
        <v>24</v>
      </c>
      <c r="B21" s="12" t="s">
        <v>282</v>
      </c>
      <c r="C21" s="7">
        <v>17</v>
      </c>
      <c r="D21" s="7">
        <v>10</v>
      </c>
      <c r="E21" s="7">
        <v>7</v>
      </c>
      <c r="F21" s="7">
        <v>0</v>
      </c>
      <c r="G21" s="7">
        <v>20</v>
      </c>
      <c r="H21" s="7" t="s">
        <v>46</v>
      </c>
      <c r="I21" s="4"/>
      <c r="J21" s="4"/>
      <c r="K21" s="7">
        <f t="shared" si="2"/>
        <v>20</v>
      </c>
      <c r="L21" s="5">
        <f t="shared" si="3"/>
        <v>0.58823529411764708</v>
      </c>
      <c r="M21" s="7">
        <v>173</v>
      </c>
      <c r="N21" s="7">
        <v>146</v>
      </c>
      <c r="O21" s="7" t="s">
        <v>204</v>
      </c>
      <c r="P21" s="7" t="s">
        <v>283</v>
      </c>
    </row>
    <row r="22" spans="1:16" ht="14.45" customHeight="1">
      <c r="A22" s="6" t="s">
        <v>29</v>
      </c>
      <c r="B22" s="12" t="s">
        <v>284</v>
      </c>
      <c r="C22" s="7">
        <v>17</v>
      </c>
      <c r="D22" s="7">
        <v>10</v>
      </c>
      <c r="E22" s="7">
        <v>7</v>
      </c>
      <c r="F22" s="7">
        <v>0</v>
      </c>
      <c r="G22" s="7">
        <v>20</v>
      </c>
      <c r="H22" s="7" t="s">
        <v>46</v>
      </c>
      <c r="I22" s="4"/>
      <c r="J22" s="4"/>
      <c r="K22" s="7">
        <f t="shared" si="2"/>
        <v>20</v>
      </c>
      <c r="L22" s="5">
        <f t="shared" si="3"/>
        <v>0.58823529411764708</v>
      </c>
      <c r="M22" s="7">
        <v>154</v>
      </c>
      <c r="N22" s="7">
        <v>122</v>
      </c>
      <c r="O22" s="7" t="s">
        <v>285</v>
      </c>
      <c r="P22" s="7" t="s">
        <v>286</v>
      </c>
    </row>
    <row r="23" spans="1:16" ht="14.45" customHeight="1">
      <c r="A23" s="6" t="s">
        <v>287</v>
      </c>
      <c r="B23" s="12" t="s">
        <v>288</v>
      </c>
      <c r="C23" s="7">
        <v>17</v>
      </c>
      <c r="D23" s="7">
        <v>9</v>
      </c>
      <c r="E23" s="7">
        <v>6</v>
      </c>
      <c r="F23" s="7">
        <v>2</v>
      </c>
      <c r="G23" s="7">
        <v>20</v>
      </c>
      <c r="H23" s="7" t="s">
        <v>46</v>
      </c>
      <c r="I23" s="4"/>
      <c r="J23" s="4"/>
      <c r="K23" s="7">
        <f t="shared" si="2"/>
        <v>20</v>
      </c>
      <c r="L23" s="5">
        <f t="shared" si="3"/>
        <v>0.58823529411764708</v>
      </c>
      <c r="M23" s="7">
        <v>156</v>
      </c>
      <c r="N23" s="7">
        <v>141</v>
      </c>
      <c r="O23" s="7" t="s">
        <v>289</v>
      </c>
      <c r="P23" s="7" t="s">
        <v>245</v>
      </c>
    </row>
    <row r="24" spans="1:16" ht="14.45" customHeight="1">
      <c r="A24" s="6">
        <v>6</v>
      </c>
      <c r="B24" s="12" t="s">
        <v>290</v>
      </c>
      <c r="C24" s="7">
        <v>17</v>
      </c>
      <c r="D24" s="7">
        <v>9</v>
      </c>
      <c r="E24" s="7">
        <v>7</v>
      </c>
      <c r="F24" s="7">
        <v>1</v>
      </c>
      <c r="G24" s="7">
        <v>19</v>
      </c>
      <c r="H24" s="7" t="s">
        <v>126</v>
      </c>
      <c r="I24" s="4"/>
      <c r="J24" s="4"/>
      <c r="K24" s="7">
        <f t="shared" si="2"/>
        <v>19</v>
      </c>
      <c r="L24" s="5">
        <f t="shared" si="3"/>
        <v>0.55882352941176472</v>
      </c>
      <c r="M24" s="7">
        <v>122</v>
      </c>
      <c r="N24" s="7">
        <v>127</v>
      </c>
      <c r="O24" s="7" t="s">
        <v>286</v>
      </c>
      <c r="P24" s="7" t="s">
        <v>98</v>
      </c>
    </row>
    <row r="25" spans="1:16" ht="14.45" customHeight="1">
      <c r="A25" s="6">
        <v>7</v>
      </c>
      <c r="B25" s="12" t="s">
        <v>291</v>
      </c>
      <c r="C25" s="7">
        <v>18</v>
      </c>
      <c r="D25" s="7">
        <v>10</v>
      </c>
      <c r="E25" s="7">
        <v>8</v>
      </c>
      <c r="F25" s="7">
        <v>0</v>
      </c>
      <c r="G25" s="7">
        <v>20</v>
      </c>
      <c r="H25" s="7" t="s">
        <v>53</v>
      </c>
      <c r="I25" s="4"/>
      <c r="J25" s="4"/>
      <c r="K25" s="7">
        <f t="shared" si="2"/>
        <v>20</v>
      </c>
      <c r="L25" s="5">
        <f t="shared" si="3"/>
        <v>0.55555555555555558</v>
      </c>
      <c r="M25" s="7">
        <v>169</v>
      </c>
      <c r="N25" s="7">
        <v>142</v>
      </c>
      <c r="O25" s="7" t="s">
        <v>178</v>
      </c>
      <c r="P25" s="7" t="s">
        <v>229</v>
      </c>
    </row>
    <row r="26" spans="1:16" ht="14.45" customHeight="1">
      <c r="A26" s="6">
        <v>8</v>
      </c>
      <c r="B26" s="12" t="s">
        <v>292</v>
      </c>
      <c r="C26" s="7">
        <v>17</v>
      </c>
      <c r="D26" s="7">
        <v>8</v>
      </c>
      <c r="E26" s="7">
        <v>8</v>
      </c>
      <c r="F26" s="7">
        <v>1</v>
      </c>
      <c r="G26" s="7">
        <v>17</v>
      </c>
      <c r="H26" s="7" t="s">
        <v>69</v>
      </c>
      <c r="I26" s="4"/>
      <c r="J26" s="4"/>
      <c r="K26" s="7">
        <f t="shared" si="2"/>
        <v>17</v>
      </c>
      <c r="L26" s="5">
        <f t="shared" si="3"/>
        <v>0.5</v>
      </c>
      <c r="M26" s="7">
        <v>129</v>
      </c>
      <c r="N26" s="7">
        <v>113</v>
      </c>
      <c r="O26" s="7" t="s">
        <v>293</v>
      </c>
      <c r="P26" s="7" t="s">
        <v>294</v>
      </c>
    </row>
    <row r="27" spans="1:16" ht="14.45" customHeight="1">
      <c r="A27" s="6">
        <v>9</v>
      </c>
      <c r="B27" s="12" t="s">
        <v>295</v>
      </c>
      <c r="C27" s="7">
        <v>17</v>
      </c>
      <c r="D27" s="7">
        <v>8</v>
      </c>
      <c r="E27" s="7">
        <v>9</v>
      </c>
      <c r="F27" s="7">
        <v>0</v>
      </c>
      <c r="G27" s="7">
        <v>16</v>
      </c>
      <c r="H27" s="7" t="s">
        <v>296</v>
      </c>
      <c r="I27" s="4"/>
      <c r="J27" s="4"/>
      <c r="K27" s="7">
        <f t="shared" si="2"/>
        <v>16</v>
      </c>
      <c r="L27" s="5">
        <f t="shared" si="3"/>
        <v>0.47058823529411764</v>
      </c>
      <c r="M27" s="7">
        <v>131</v>
      </c>
      <c r="N27" s="7">
        <v>154</v>
      </c>
      <c r="O27" s="7" t="s">
        <v>297</v>
      </c>
      <c r="P27" s="7" t="s">
        <v>285</v>
      </c>
    </row>
    <row r="28" spans="1:16" ht="14.45" customHeight="1">
      <c r="A28" s="6">
        <v>10</v>
      </c>
      <c r="B28" s="12" t="s">
        <v>298</v>
      </c>
      <c r="C28" s="7">
        <v>16</v>
      </c>
      <c r="D28" s="7">
        <v>4</v>
      </c>
      <c r="E28" s="7">
        <v>11</v>
      </c>
      <c r="F28" s="7">
        <v>1</v>
      </c>
      <c r="G28" s="7">
        <v>9</v>
      </c>
      <c r="H28" s="7" t="s">
        <v>189</v>
      </c>
      <c r="I28" s="4"/>
      <c r="J28" s="4">
        <v>-1</v>
      </c>
      <c r="K28" s="7">
        <f t="shared" si="2"/>
        <v>8</v>
      </c>
      <c r="L28" s="5">
        <f t="shared" si="3"/>
        <v>0.25</v>
      </c>
      <c r="M28" s="7">
        <v>110</v>
      </c>
      <c r="N28" s="7">
        <v>148</v>
      </c>
      <c r="O28" s="7" t="s">
        <v>299</v>
      </c>
      <c r="P28" s="7" t="s">
        <v>300</v>
      </c>
    </row>
    <row r="29" spans="1:16" ht="14.45" customHeight="1">
      <c r="A29" s="6">
        <v>11</v>
      </c>
      <c r="B29" s="12" t="s">
        <v>301</v>
      </c>
      <c r="C29" s="7">
        <v>17</v>
      </c>
      <c r="D29" s="7">
        <v>1</v>
      </c>
      <c r="E29" s="7">
        <v>16</v>
      </c>
      <c r="F29" s="7">
        <v>0</v>
      </c>
      <c r="G29" s="7">
        <v>2</v>
      </c>
      <c r="H29" s="7" t="s">
        <v>302</v>
      </c>
      <c r="I29" s="4"/>
      <c r="J29" s="4"/>
      <c r="K29" s="7">
        <f t="shared" si="2"/>
        <v>2</v>
      </c>
      <c r="L29" s="5">
        <f t="shared" si="3"/>
        <v>5.8823529411764705E-2</v>
      </c>
      <c r="M29" s="7">
        <v>91</v>
      </c>
      <c r="N29" s="7">
        <v>186</v>
      </c>
      <c r="O29" s="7" t="s">
        <v>303</v>
      </c>
      <c r="P29" s="7" t="s">
        <v>239</v>
      </c>
    </row>
    <row r="30" spans="1:16" ht="32.450000000000003" customHeight="1"/>
    <row r="31" spans="1:16" ht="13.15" customHeight="1">
      <c r="A31" s="15" t="s">
        <v>304</v>
      </c>
      <c r="B31" s="16"/>
      <c r="C31" s="16"/>
      <c r="D31" s="16"/>
      <c r="E31" s="16"/>
      <c r="F31" s="16"/>
      <c r="G31" s="16"/>
      <c r="H31" s="16"/>
      <c r="I31" s="16"/>
      <c r="J31" s="16"/>
      <c r="K31" s="16"/>
      <c r="L31" s="16"/>
      <c r="M31" s="16"/>
      <c r="N31" s="16"/>
      <c r="O31" s="16"/>
      <c r="P31" s="17"/>
    </row>
  </sheetData>
  <sortState xmlns:xlrd2="http://schemas.microsoft.com/office/spreadsheetml/2017/richdata2" ref="A3:P14">
    <sortCondition descending="1" ref="L3:L14"/>
  </sortState>
  <mergeCells count="5">
    <mergeCell ref="A1:P1"/>
    <mergeCell ref="A15:P15"/>
    <mergeCell ref="A17:P17"/>
    <mergeCell ref="A16:P16"/>
    <mergeCell ref="A31:P3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3201B-F9AA-44EF-9491-073CA4D528F9}">
  <dimension ref="A1:P28"/>
  <sheetViews>
    <sheetView workbookViewId="0">
      <selection activeCell="B22" sqref="B22"/>
    </sheetView>
  </sheetViews>
  <sheetFormatPr defaultColWidth="11.42578125" defaultRowHeight="15"/>
  <cols>
    <col min="1" max="1" width="7.140625" style="1" customWidth="1"/>
    <col min="2" max="2" width="46.5703125" style="13" bestFit="1" customWidth="1"/>
    <col min="3" max="7" width="6.7109375" style="1" customWidth="1"/>
    <col min="8" max="8" width="8.140625" style="1" customWidth="1"/>
    <col min="9" max="9" width="10.28515625" style="1" customWidth="1"/>
    <col min="10" max="10" width="9.28515625" style="1" customWidth="1"/>
    <col min="11" max="11" width="8.140625" style="1" customWidth="1"/>
    <col min="12" max="12" width="9.28515625" style="1" customWidth="1"/>
    <col min="13" max="14" width="5.7109375" style="1" customWidth="1"/>
    <col min="15" max="16" width="8.28515625" style="1" customWidth="1"/>
  </cols>
  <sheetData>
    <row r="1" spans="1:16">
      <c r="A1" s="14" t="s">
        <v>0</v>
      </c>
      <c r="B1" s="14"/>
      <c r="C1" s="14"/>
      <c r="D1" s="14"/>
      <c r="E1" s="14"/>
      <c r="F1" s="14"/>
      <c r="G1" s="14"/>
      <c r="H1" s="14"/>
      <c r="I1" s="14"/>
      <c r="J1" s="14"/>
      <c r="K1" s="14"/>
      <c r="L1" s="14"/>
      <c r="M1" s="14"/>
      <c r="N1" s="14"/>
      <c r="O1" s="14"/>
      <c r="P1" s="14"/>
    </row>
    <row r="2" spans="1:16" ht="28.5">
      <c r="A2" s="2" t="s">
        <v>1</v>
      </c>
      <c r="B2" s="11" t="s">
        <v>2</v>
      </c>
      <c r="C2" s="2" t="s">
        <v>3</v>
      </c>
      <c r="D2" s="2" t="s">
        <v>4</v>
      </c>
      <c r="E2" s="2" t="s">
        <v>5</v>
      </c>
      <c r="F2" s="2" t="s">
        <v>6</v>
      </c>
      <c r="G2" s="2" t="s">
        <v>7</v>
      </c>
      <c r="H2" s="2" t="s">
        <v>8</v>
      </c>
      <c r="I2" s="2" t="s">
        <v>9</v>
      </c>
      <c r="J2" s="2" t="s">
        <v>152</v>
      </c>
      <c r="K2" s="2" t="s">
        <v>10</v>
      </c>
      <c r="L2" s="2" t="s">
        <v>11</v>
      </c>
      <c r="M2" s="2" t="s">
        <v>12</v>
      </c>
      <c r="N2" s="2" t="s">
        <v>13</v>
      </c>
      <c r="O2" s="2" t="s">
        <v>14</v>
      </c>
      <c r="P2" s="2" t="s">
        <v>15</v>
      </c>
    </row>
    <row r="3" spans="1:16">
      <c r="A3" s="6">
        <v>1</v>
      </c>
      <c r="B3" s="12" t="s">
        <v>305</v>
      </c>
      <c r="C3" s="7">
        <v>18</v>
      </c>
      <c r="D3" s="7">
        <v>16</v>
      </c>
      <c r="E3" s="7">
        <v>1</v>
      </c>
      <c r="F3" s="7">
        <v>1</v>
      </c>
      <c r="G3" s="7">
        <v>33</v>
      </c>
      <c r="H3" s="7" t="s">
        <v>306</v>
      </c>
      <c r="I3" s="4"/>
      <c r="J3" s="4"/>
      <c r="K3" s="7">
        <f>G3+I3+J3</f>
        <v>33</v>
      </c>
      <c r="L3" s="5">
        <f>K3/(C3*2)</f>
        <v>0.91666666666666663</v>
      </c>
      <c r="M3" s="7">
        <v>213</v>
      </c>
      <c r="N3" s="7">
        <v>97</v>
      </c>
      <c r="O3" s="7" t="s">
        <v>74</v>
      </c>
      <c r="P3" s="7" t="s">
        <v>307</v>
      </c>
    </row>
    <row r="4" spans="1:16">
      <c r="A4" s="6">
        <v>2</v>
      </c>
      <c r="B4" s="12" t="s">
        <v>308</v>
      </c>
      <c r="C4" s="7">
        <v>17</v>
      </c>
      <c r="D4" s="7">
        <v>11</v>
      </c>
      <c r="E4" s="7">
        <v>6</v>
      </c>
      <c r="F4" s="7">
        <v>0</v>
      </c>
      <c r="G4" s="7">
        <v>22</v>
      </c>
      <c r="H4" s="7" t="s">
        <v>38</v>
      </c>
      <c r="I4" s="4">
        <v>-1</v>
      </c>
      <c r="J4" s="4"/>
      <c r="K4" s="7">
        <f t="shared" ref="K4:K10" si="0">G4+I4+J4</f>
        <v>21</v>
      </c>
      <c r="L4" s="5">
        <f t="shared" ref="L4:L10" si="1">K4/(C4*2)</f>
        <v>0.61764705882352944</v>
      </c>
      <c r="M4" s="7">
        <v>154</v>
      </c>
      <c r="N4" s="7">
        <v>108</v>
      </c>
      <c r="O4" s="7" t="s">
        <v>285</v>
      </c>
      <c r="P4" s="7" t="s">
        <v>309</v>
      </c>
    </row>
    <row r="5" spans="1:16">
      <c r="A5" s="6">
        <v>3</v>
      </c>
      <c r="B5" s="12" t="s">
        <v>310</v>
      </c>
      <c r="C5" s="7">
        <v>18</v>
      </c>
      <c r="D5" s="7">
        <v>9</v>
      </c>
      <c r="E5" s="7">
        <v>7</v>
      </c>
      <c r="F5" s="7">
        <v>2</v>
      </c>
      <c r="G5" s="7">
        <v>20</v>
      </c>
      <c r="H5" s="7" t="s">
        <v>53</v>
      </c>
      <c r="I5" s="4"/>
      <c r="J5" s="4">
        <v>-1</v>
      </c>
      <c r="K5" s="7">
        <f t="shared" si="0"/>
        <v>19</v>
      </c>
      <c r="L5" s="5">
        <f t="shared" si="1"/>
        <v>0.52777777777777779</v>
      </c>
      <c r="M5" s="7">
        <v>137</v>
      </c>
      <c r="N5" s="7">
        <v>123</v>
      </c>
      <c r="O5" s="7" t="s">
        <v>311</v>
      </c>
      <c r="P5" s="7" t="s">
        <v>312</v>
      </c>
    </row>
    <row r="6" spans="1:16">
      <c r="A6" s="6">
        <v>4</v>
      </c>
      <c r="B6" s="12" t="s">
        <v>313</v>
      </c>
      <c r="C6" s="7">
        <v>14</v>
      </c>
      <c r="D6" s="7">
        <v>7</v>
      </c>
      <c r="E6" s="7">
        <v>7</v>
      </c>
      <c r="F6" s="7">
        <v>0</v>
      </c>
      <c r="G6" s="7">
        <v>14</v>
      </c>
      <c r="H6" s="7" t="s">
        <v>69</v>
      </c>
      <c r="I6" s="4"/>
      <c r="J6" s="4"/>
      <c r="K6" s="7">
        <f t="shared" si="0"/>
        <v>14</v>
      </c>
      <c r="L6" s="5">
        <f t="shared" si="1"/>
        <v>0.5</v>
      </c>
      <c r="M6" s="7">
        <v>111</v>
      </c>
      <c r="N6" s="7">
        <v>131</v>
      </c>
      <c r="O6" s="7" t="s">
        <v>314</v>
      </c>
      <c r="P6" s="7" t="s">
        <v>315</v>
      </c>
    </row>
    <row r="7" spans="1:16">
      <c r="A7" s="6">
        <v>5</v>
      </c>
      <c r="B7" s="12" t="s">
        <v>316</v>
      </c>
      <c r="C7" s="7">
        <v>16</v>
      </c>
      <c r="D7" s="7">
        <v>7</v>
      </c>
      <c r="E7" s="7">
        <v>9</v>
      </c>
      <c r="F7" s="7">
        <v>0</v>
      </c>
      <c r="G7" s="7">
        <v>14</v>
      </c>
      <c r="H7" s="7" t="s">
        <v>140</v>
      </c>
      <c r="I7" s="4"/>
      <c r="J7" s="4"/>
      <c r="K7" s="7">
        <f t="shared" si="0"/>
        <v>14</v>
      </c>
      <c r="L7" s="5">
        <f t="shared" si="1"/>
        <v>0.4375</v>
      </c>
      <c r="M7" s="7">
        <v>110</v>
      </c>
      <c r="N7" s="7">
        <v>129</v>
      </c>
      <c r="O7" s="7" t="s">
        <v>299</v>
      </c>
      <c r="P7" s="7" t="s">
        <v>36</v>
      </c>
    </row>
    <row r="8" spans="1:16">
      <c r="A8" s="6">
        <v>6</v>
      </c>
      <c r="B8" s="12" t="s">
        <v>317</v>
      </c>
      <c r="C8" s="7">
        <v>17</v>
      </c>
      <c r="D8" s="7">
        <v>6</v>
      </c>
      <c r="E8" s="7">
        <v>11</v>
      </c>
      <c r="F8" s="7">
        <v>0</v>
      </c>
      <c r="G8" s="7">
        <v>12</v>
      </c>
      <c r="H8" s="7" t="s">
        <v>318</v>
      </c>
      <c r="I8" s="4"/>
      <c r="J8" s="4"/>
      <c r="K8" s="7">
        <f t="shared" si="0"/>
        <v>12</v>
      </c>
      <c r="L8" s="5">
        <f t="shared" si="1"/>
        <v>0.35294117647058826</v>
      </c>
      <c r="M8" s="7">
        <v>100</v>
      </c>
      <c r="N8" s="7">
        <v>147</v>
      </c>
      <c r="O8" s="7" t="s">
        <v>319</v>
      </c>
      <c r="P8" s="7" t="s">
        <v>320</v>
      </c>
    </row>
    <row r="9" spans="1:16">
      <c r="A9" s="6">
        <v>7</v>
      </c>
      <c r="B9" s="12" t="s">
        <v>321</v>
      </c>
      <c r="C9" s="7">
        <v>16</v>
      </c>
      <c r="D9" s="7">
        <v>5</v>
      </c>
      <c r="E9" s="7">
        <v>11</v>
      </c>
      <c r="F9" s="7">
        <v>0</v>
      </c>
      <c r="G9" s="7">
        <v>10</v>
      </c>
      <c r="H9" s="7" t="s">
        <v>322</v>
      </c>
      <c r="I9" s="4"/>
      <c r="J9" s="4">
        <v>-2</v>
      </c>
      <c r="K9" s="7">
        <f t="shared" si="0"/>
        <v>8</v>
      </c>
      <c r="L9" s="5">
        <f t="shared" si="1"/>
        <v>0.25</v>
      </c>
      <c r="M9" s="7">
        <v>89</v>
      </c>
      <c r="N9" s="7">
        <v>128</v>
      </c>
      <c r="O9" s="7" t="s">
        <v>323</v>
      </c>
      <c r="P9" s="7" t="s">
        <v>324</v>
      </c>
    </row>
    <row r="10" spans="1:16">
      <c r="A10" s="6">
        <v>8</v>
      </c>
      <c r="B10" s="12" t="s">
        <v>325</v>
      </c>
      <c r="C10" s="7">
        <v>16</v>
      </c>
      <c r="D10" s="7">
        <v>3</v>
      </c>
      <c r="E10" s="7">
        <v>12</v>
      </c>
      <c r="F10" s="7">
        <v>1</v>
      </c>
      <c r="G10" s="7">
        <v>7</v>
      </c>
      <c r="H10" s="7" t="s">
        <v>326</v>
      </c>
      <c r="I10" s="4"/>
      <c r="J10" s="4"/>
      <c r="K10" s="7">
        <f t="shared" si="0"/>
        <v>7</v>
      </c>
      <c r="L10" s="5">
        <f t="shared" si="1"/>
        <v>0.21875</v>
      </c>
      <c r="M10" s="7">
        <v>88</v>
      </c>
      <c r="N10" s="7">
        <v>139</v>
      </c>
      <c r="O10" s="7" t="s">
        <v>327</v>
      </c>
      <c r="P10" s="7" t="s">
        <v>328</v>
      </c>
    </row>
    <row r="11" spans="1:16" ht="60" customHeight="1">
      <c r="A11" s="18"/>
      <c r="B11" s="19"/>
      <c r="C11" s="19"/>
      <c r="D11" s="19"/>
      <c r="E11" s="19"/>
      <c r="F11" s="19"/>
      <c r="G11" s="19"/>
      <c r="H11" s="19"/>
      <c r="I11" s="19"/>
      <c r="J11" s="19"/>
      <c r="K11" s="19"/>
      <c r="L11" s="19"/>
      <c r="M11" s="19"/>
      <c r="N11" s="19"/>
      <c r="O11" s="19"/>
      <c r="P11" s="20"/>
    </row>
    <row r="12" spans="1:16">
      <c r="A12" s="14" t="s">
        <v>104</v>
      </c>
      <c r="B12" s="14"/>
      <c r="C12" s="14"/>
      <c r="D12" s="14"/>
      <c r="E12" s="14"/>
      <c r="F12" s="14"/>
      <c r="G12" s="14"/>
      <c r="H12" s="14"/>
      <c r="I12" s="14"/>
      <c r="J12" s="14"/>
      <c r="K12" s="14"/>
      <c r="L12" s="14"/>
      <c r="M12" s="14"/>
      <c r="N12" s="14"/>
      <c r="O12" s="14"/>
      <c r="P12" s="14"/>
    </row>
    <row r="13" spans="1:16" ht="28.5">
      <c r="A13" s="2" t="s">
        <v>1</v>
      </c>
      <c r="B13" s="11" t="s">
        <v>2</v>
      </c>
      <c r="C13" s="2" t="s">
        <v>3</v>
      </c>
      <c r="D13" s="2" t="s">
        <v>4</v>
      </c>
      <c r="E13" s="2" t="s">
        <v>5</v>
      </c>
      <c r="F13" s="2" t="s">
        <v>6</v>
      </c>
      <c r="G13" s="2" t="s">
        <v>7</v>
      </c>
      <c r="H13" s="2" t="s">
        <v>8</v>
      </c>
      <c r="I13" s="2" t="s">
        <v>9</v>
      </c>
      <c r="J13" s="2" t="s">
        <v>152</v>
      </c>
      <c r="K13" s="2" t="s">
        <v>10</v>
      </c>
      <c r="L13" s="2" t="s">
        <v>11</v>
      </c>
      <c r="M13" s="2" t="s">
        <v>12</v>
      </c>
      <c r="N13" s="2" t="s">
        <v>13</v>
      </c>
      <c r="O13" s="2" t="s">
        <v>14</v>
      </c>
      <c r="P13" s="2" t="s">
        <v>15</v>
      </c>
    </row>
    <row r="14" spans="1:16">
      <c r="A14" s="6" t="s">
        <v>329</v>
      </c>
      <c r="B14" s="12" t="s">
        <v>330</v>
      </c>
      <c r="C14" s="7">
        <v>18</v>
      </c>
      <c r="D14" s="7">
        <v>15</v>
      </c>
      <c r="E14" s="7">
        <v>3</v>
      </c>
      <c r="F14" s="7">
        <v>0</v>
      </c>
      <c r="G14" s="7">
        <v>30</v>
      </c>
      <c r="H14" s="7" t="s">
        <v>331</v>
      </c>
      <c r="I14" s="4"/>
      <c r="J14" s="4"/>
      <c r="K14" s="7">
        <f t="shared" ref="K14:K22" si="2">G14+I14+J14</f>
        <v>30</v>
      </c>
      <c r="L14" s="5">
        <f t="shared" ref="L14:L22" si="3">K14/(C14*2)</f>
        <v>0.83333333333333337</v>
      </c>
      <c r="M14" s="7">
        <v>203</v>
      </c>
      <c r="N14" s="7">
        <v>117</v>
      </c>
      <c r="O14" s="7" t="s">
        <v>332</v>
      </c>
      <c r="P14" s="7" t="s">
        <v>94</v>
      </c>
    </row>
    <row r="15" spans="1:16">
      <c r="A15" s="6" t="s">
        <v>109</v>
      </c>
      <c r="B15" s="12" t="s">
        <v>333</v>
      </c>
      <c r="C15" s="7">
        <v>18</v>
      </c>
      <c r="D15" s="7">
        <v>14</v>
      </c>
      <c r="E15" s="7">
        <v>2</v>
      </c>
      <c r="F15" s="7">
        <v>2</v>
      </c>
      <c r="G15" s="7">
        <v>30</v>
      </c>
      <c r="H15" s="7" t="s">
        <v>331</v>
      </c>
      <c r="I15" s="4"/>
      <c r="J15" s="4"/>
      <c r="K15" s="7">
        <f t="shared" si="2"/>
        <v>30</v>
      </c>
      <c r="L15" s="5">
        <f t="shared" si="3"/>
        <v>0.83333333333333337</v>
      </c>
      <c r="M15" s="7">
        <v>184</v>
      </c>
      <c r="N15" s="7">
        <v>99</v>
      </c>
      <c r="O15" s="7" t="s">
        <v>334</v>
      </c>
      <c r="P15" s="7" t="s">
        <v>327</v>
      </c>
    </row>
    <row r="16" spans="1:16">
      <c r="A16" s="6">
        <v>3</v>
      </c>
      <c r="B16" s="12" t="s">
        <v>335</v>
      </c>
      <c r="C16" s="7">
        <v>17</v>
      </c>
      <c r="D16" s="7">
        <v>11</v>
      </c>
      <c r="E16" s="7">
        <v>4</v>
      </c>
      <c r="F16" s="7">
        <v>2</v>
      </c>
      <c r="G16" s="7">
        <v>24</v>
      </c>
      <c r="H16" s="7" t="s">
        <v>336</v>
      </c>
      <c r="I16" s="4"/>
      <c r="J16" s="4">
        <v>-1</v>
      </c>
      <c r="K16" s="7">
        <f t="shared" si="2"/>
        <v>23</v>
      </c>
      <c r="L16" s="5">
        <f t="shared" si="3"/>
        <v>0.67647058823529416</v>
      </c>
      <c r="M16" s="7">
        <v>188</v>
      </c>
      <c r="N16" s="7">
        <v>152</v>
      </c>
      <c r="O16" s="7" t="s">
        <v>83</v>
      </c>
      <c r="P16" s="7" t="s">
        <v>86</v>
      </c>
    </row>
    <row r="17" spans="1:16">
      <c r="A17" s="6">
        <v>4</v>
      </c>
      <c r="B17" s="12" t="s">
        <v>337</v>
      </c>
      <c r="C17" s="7">
        <v>17</v>
      </c>
      <c r="D17" s="7">
        <v>10</v>
      </c>
      <c r="E17" s="7">
        <v>7</v>
      </c>
      <c r="F17" s="7">
        <v>0</v>
      </c>
      <c r="G17" s="7">
        <v>20</v>
      </c>
      <c r="H17" s="7" t="s">
        <v>46</v>
      </c>
      <c r="I17" s="4"/>
      <c r="J17" s="4"/>
      <c r="K17" s="7">
        <f t="shared" si="2"/>
        <v>20</v>
      </c>
      <c r="L17" s="5">
        <f t="shared" si="3"/>
        <v>0.58823529411764708</v>
      </c>
      <c r="M17" s="7">
        <v>165</v>
      </c>
      <c r="N17" s="7">
        <v>136</v>
      </c>
      <c r="O17" s="7" t="s">
        <v>78</v>
      </c>
      <c r="P17" s="7" t="s">
        <v>324</v>
      </c>
    </row>
    <row r="18" spans="1:16">
      <c r="A18" s="6">
        <v>5</v>
      </c>
      <c r="B18" s="12" t="s">
        <v>338</v>
      </c>
      <c r="C18" s="7">
        <v>14</v>
      </c>
      <c r="D18" s="7">
        <v>8</v>
      </c>
      <c r="E18" s="7">
        <v>6</v>
      </c>
      <c r="F18" s="7">
        <v>0</v>
      </c>
      <c r="G18" s="7">
        <v>16</v>
      </c>
      <c r="H18" s="7" t="s">
        <v>339</v>
      </c>
      <c r="I18" s="4"/>
      <c r="J18" s="4"/>
      <c r="K18" s="7">
        <f t="shared" si="2"/>
        <v>16</v>
      </c>
      <c r="L18" s="5">
        <f t="shared" si="3"/>
        <v>0.5714285714285714</v>
      </c>
      <c r="M18" s="7">
        <v>147</v>
      </c>
      <c r="N18" s="7">
        <v>126</v>
      </c>
      <c r="O18" s="7" t="s">
        <v>62</v>
      </c>
      <c r="P18" s="7" t="s">
        <v>82</v>
      </c>
    </row>
    <row r="19" spans="1:16">
      <c r="A19" s="6">
        <v>6</v>
      </c>
      <c r="B19" s="12" t="s">
        <v>340</v>
      </c>
      <c r="C19" s="7">
        <v>17</v>
      </c>
      <c r="D19" s="7">
        <v>8</v>
      </c>
      <c r="E19" s="7">
        <v>9</v>
      </c>
      <c r="F19" s="7">
        <v>0</v>
      </c>
      <c r="G19" s="7">
        <v>16</v>
      </c>
      <c r="H19" s="7" t="s">
        <v>296</v>
      </c>
      <c r="I19" s="4"/>
      <c r="J19" s="4"/>
      <c r="K19" s="7">
        <f t="shared" si="2"/>
        <v>16</v>
      </c>
      <c r="L19" s="5">
        <f t="shared" si="3"/>
        <v>0.47058823529411764</v>
      </c>
      <c r="M19" s="7">
        <v>136</v>
      </c>
      <c r="N19" s="7">
        <v>162</v>
      </c>
      <c r="O19" s="7" t="s">
        <v>324</v>
      </c>
      <c r="P19" s="7" t="s">
        <v>341</v>
      </c>
    </row>
    <row r="20" spans="1:16">
      <c r="A20" s="6">
        <v>7</v>
      </c>
      <c r="B20" s="12" t="s">
        <v>342</v>
      </c>
      <c r="C20" s="7">
        <v>14</v>
      </c>
      <c r="D20" s="7">
        <v>3</v>
      </c>
      <c r="E20" s="7">
        <v>10</v>
      </c>
      <c r="F20" s="7">
        <v>1</v>
      </c>
      <c r="G20" s="7">
        <v>7</v>
      </c>
      <c r="H20" s="7" t="s">
        <v>228</v>
      </c>
      <c r="I20" s="4"/>
      <c r="J20" s="4">
        <v>-1</v>
      </c>
      <c r="K20" s="7">
        <f t="shared" si="2"/>
        <v>6</v>
      </c>
      <c r="L20" s="5">
        <f t="shared" si="3"/>
        <v>0.21428571428571427</v>
      </c>
      <c r="M20" s="7">
        <v>76</v>
      </c>
      <c r="N20" s="7">
        <v>111</v>
      </c>
      <c r="O20" s="7" t="s">
        <v>343</v>
      </c>
      <c r="P20" s="7" t="s">
        <v>314</v>
      </c>
    </row>
    <row r="21" spans="1:16">
      <c r="A21" s="6">
        <v>8</v>
      </c>
      <c r="B21" s="12" t="s">
        <v>344</v>
      </c>
      <c r="C21" s="7">
        <v>17</v>
      </c>
      <c r="D21" s="7">
        <v>3</v>
      </c>
      <c r="E21" s="7">
        <v>13</v>
      </c>
      <c r="F21" s="7">
        <v>1</v>
      </c>
      <c r="G21" s="7">
        <v>7</v>
      </c>
      <c r="H21" s="7" t="s">
        <v>345</v>
      </c>
      <c r="I21" s="4">
        <v>-1</v>
      </c>
      <c r="J21" s="4">
        <v>-2</v>
      </c>
      <c r="K21" s="7">
        <f t="shared" si="2"/>
        <v>4</v>
      </c>
      <c r="L21" s="5">
        <f t="shared" si="3"/>
        <v>0.11764705882352941</v>
      </c>
      <c r="M21" s="7">
        <v>132</v>
      </c>
      <c r="N21" s="7">
        <v>174</v>
      </c>
      <c r="O21" s="7" t="s">
        <v>346</v>
      </c>
      <c r="P21" s="7" t="s">
        <v>347</v>
      </c>
    </row>
    <row r="22" spans="1:16">
      <c r="A22" s="6">
        <v>9</v>
      </c>
      <c r="B22" s="12" t="s">
        <v>348</v>
      </c>
      <c r="C22" s="7">
        <v>18</v>
      </c>
      <c r="D22" s="7">
        <v>0</v>
      </c>
      <c r="E22" s="7">
        <v>18</v>
      </c>
      <c r="F22" s="7">
        <v>0</v>
      </c>
      <c r="G22" s="7">
        <v>0</v>
      </c>
      <c r="H22" s="7" t="s">
        <v>147</v>
      </c>
      <c r="I22" s="4">
        <v>-1</v>
      </c>
      <c r="J22" s="4"/>
      <c r="K22" s="7">
        <f t="shared" si="2"/>
        <v>-1</v>
      </c>
      <c r="L22" s="5">
        <f t="shared" si="3"/>
        <v>-2.7777777777777776E-2</v>
      </c>
      <c r="M22" s="7">
        <v>86</v>
      </c>
      <c r="N22" s="7">
        <v>240</v>
      </c>
      <c r="O22" s="7" t="s">
        <v>349</v>
      </c>
      <c r="P22" s="7" t="s">
        <v>350</v>
      </c>
    </row>
    <row r="28" spans="1:16" ht="13.15" customHeight="1">
      <c r="A28" s="15" t="s">
        <v>351</v>
      </c>
      <c r="B28" s="16"/>
      <c r="C28" s="16"/>
      <c r="D28" s="16"/>
      <c r="E28" s="16"/>
      <c r="F28" s="16"/>
      <c r="G28" s="16"/>
      <c r="H28" s="16"/>
      <c r="I28" s="16"/>
      <c r="J28" s="16"/>
      <c r="K28" s="16"/>
      <c r="L28" s="16"/>
      <c r="M28" s="16"/>
      <c r="N28" s="16"/>
      <c r="O28" s="16"/>
      <c r="P28" s="17"/>
    </row>
  </sheetData>
  <mergeCells count="4">
    <mergeCell ref="A1:P1"/>
    <mergeCell ref="A12:P12"/>
    <mergeCell ref="A11:P11"/>
    <mergeCell ref="A28:P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6A7C0-F390-4444-B9F9-725551A739CA}">
  <dimension ref="A1:P17"/>
  <sheetViews>
    <sheetView tabSelected="1" workbookViewId="0">
      <selection activeCell="A16" sqref="A16"/>
    </sheetView>
  </sheetViews>
  <sheetFormatPr defaultColWidth="11.42578125" defaultRowHeight="15"/>
  <cols>
    <col min="1" max="1" width="7.140625" style="1" customWidth="1"/>
    <col min="2" max="2" width="46.5703125" style="13" bestFit="1" customWidth="1"/>
    <col min="3" max="7" width="6.7109375" style="1" customWidth="1"/>
    <col min="8" max="8" width="8.140625" style="1" customWidth="1"/>
    <col min="9" max="9" width="10.28515625" style="1" customWidth="1"/>
    <col min="10" max="10" width="9.28515625" style="1" customWidth="1"/>
    <col min="11" max="11" width="8.140625" style="1" customWidth="1"/>
    <col min="12" max="12" width="9.28515625" style="1" customWidth="1"/>
    <col min="13" max="14" width="5.7109375" style="1" customWidth="1"/>
    <col min="15" max="16" width="8.28515625" style="1" customWidth="1"/>
  </cols>
  <sheetData>
    <row r="1" spans="1:16">
      <c r="A1" s="14" t="s">
        <v>352</v>
      </c>
      <c r="B1" s="14"/>
      <c r="C1" s="14"/>
      <c r="D1" s="14"/>
      <c r="E1" s="14"/>
      <c r="F1" s="14"/>
      <c r="G1" s="14"/>
      <c r="H1" s="14"/>
      <c r="I1" s="14"/>
      <c r="J1" s="14"/>
      <c r="K1" s="14"/>
      <c r="L1" s="14"/>
      <c r="M1" s="14"/>
      <c r="N1" s="14"/>
      <c r="O1" s="14"/>
      <c r="P1" s="14"/>
    </row>
    <row r="2" spans="1:16" ht="28.5">
      <c r="A2" s="2" t="s">
        <v>1</v>
      </c>
      <c r="B2" s="11" t="s">
        <v>2</v>
      </c>
      <c r="C2" s="2" t="s">
        <v>3</v>
      </c>
      <c r="D2" s="2" t="s">
        <v>4</v>
      </c>
      <c r="E2" s="2" t="s">
        <v>5</v>
      </c>
      <c r="F2" s="2" t="s">
        <v>6</v>
      </c>
      <c r="G2" s="2" t="s">
        <v>7</v>
      </c>
      <c r="H2" s="2" t="s">
        <v>8</v>
      </c>
      <c r="I2" s="2" t="s">
        <v>9</v>
      </c>
      <c r="J2" s="2" t="s">
        <v>152</v>
      </c>
      <c r="K2" s="2" t="s">
        <v>10</v>
      </c>
      <c r="L2" s="2" t="s">
        <v>11</v>
      </c>
      <c r="M2" s="2" t="s">
        <v>12</v>
      </c>
      <c r="N2" s="2" t="s">
        <v>13</v>
      </c>
      <c r="O2" s="2" t="s">
        <v>14</v>
      </c>
      <c r="P2" s="2" t="s">
        <v>15</v>
      </c>
    </row>
    <row r="3" spans="1:16">
      <c r="A3" s="6">
        <v>1</v>
      </c>
      <c r="B3" s="12" t="s">
        <v>353</v>
      </c>
      <c r="C3" s="7">
        <v>18</v>
      </c>
      <c r="D3" s="7">
        <v>13</v>
      </c>
      <c r="E3" s="7">
        <v>3</v>
      </c>
      <c r="F3" s="7">
        <v>2</v>
      </c>
      <c r="G3" s="7">
        <v>28</v>
      </c>
      <c r="H3" s="7" t="s">
        <v>210</v>
      </c>
      <c r="I3" s="4"/>
      <c r="J3" s="4"/>
      <c r="K3" s="7">
        <f>G3+I3+J3</f>
        <v>28</v>
      </c>
      <c r="L3" s="5">
        <f>K3/(C3*2)</f>
        <v>0.77777777777777779</v>
      </c>
      <c r="M3" s="7">
        <v>135</v>
      </c>
      <c r="N3" s="7">
        <v>107</v>
      </c>
      <c r="O3" s="7" t="s">
        <v>354</v>
      </c>
      <c r="P3" s="7" t="s">
        <v>159</v>
      </c>
    </row>
    <row r="4" spans="1:16">
      <c r="A4" s="6">
        <v>2</v>
      </c>
      <c r="B4" s="12" t="s">
        <v>355</v>
      </c>
      <c r="C4" s="7">
        <v>16</v>
      </c>
      <c r="D4" s="7">
        <v>12</v>
      </c>
      <c r="E4" s="7">
        <v>4</v>
      </c>
      <c r="F4" s="7">
        <v>0</v>
      </c>
      <c r="G4" s="7">
        <v>24</v>
      </c>
      <c r="H4" s="7" t="s">
        <v>157</v>
      </c>
      <c r="I4" s="4"/>
      <c r="J4" s="4"/>
      <c r="K4" s="7">
        <f>G4+I4+J4</f>
        <v>24</v>
      </c>
      <c r="L4" s="5">
        <f>K4/(C4*2)</f>
        <v>0.75</v>
      </c>
      <c r="M4" s="7">
        <v>126</v>
      </c>
      <c r="N4" s="7">
        <v>94</v>
      </c>
      <c r="O4" s="7" t="s">
        <v>356</v>
      </c>
      <c r="P4" s="7" t="s">
        <v>319</v>
      </c>
    </row>
    <row r="5" spans="1:16">
      <c r="A5" s="6">
        <v>3</v>
      </c>
      <c r="B5" s="12" t="s">
        <v>357</v>
      </c>
      <c r="C5" s="7">
        <v>18</v>
      </c>
      <c r="D5" s="7">
        <v>13</v>
      </c>
      <c r="E5" s="7">
        <v>5</v>
      </c>
      <c r="F5" s="7">
        <v>0</v>
      </c>
      <c r="G5" s="7">
        <v>26</v>
      </c>
      <c r="H5" s="7" t="s">
        <v>214</v>
      </c>
      <c r="I5" s="4"/>
      <c r="J5" s="4"/>
      <c r="K5" s="7">
        <f>G5+I5+J5</f>
        <v>26</v>
      </c>
      <c r="L5" s="5">
        <f>K5/(C5*2)</f>
        <v>0.72222222222222221</v>
      </c>
      <c r="M5" s="7">
        <v>151</v>
      </c>
      <c r="N5" s="7">
        <v>79</v>
      </c>
      <c r="O5" s="7" t="s">
        <v>242</v>
      </c>
      <c r="P5" s="7" t="s">
        <v>358</v>
      </c>
    </row>
    <row r="6" spans="1:16">
      <c r="A6" s="6">
        <v>4</v>
      </c>
      <c r="B6" s="12" t="s">
        <v>359</v>
      </c>
      <c r="C6" s="7">
        <v>17</v>
      </c>
      <c r="D6" s="7">
        <v>11</v>
      </c>
      <c r="E6" s="7">
        <v>5</v>
      </c>
      <c r="F6" s="7">
        <v>1</v>
      </c>
      <c r="G6" s="7">
        <v>23</v>
      </c>
      <c r="H6" s="7" t="s">
        <v>34</v>
      </c>
      <c r="I6" s="4"/>
      <c r="J6" s="4"/>
      <c r="K6" s="7">
        <f>G6+I6+J6</f>
        <v>23</v>
      </c>
      <c r="L6" s="5">
        <f>K6/(C6*2)</f>
        <v>0.67647058823529416</v>
      </c>
      <c r="M6" s="7">
        <v>134</v>
      </c>
      <c r="N6" s="7">
        <v>93</v>
      </c>
      <c r="O6" s="7" t="s">
        <v>356</v>
      </c>
      <c r="P6" s="7" t="s">
        <v>360</v>
      </c>
    </row>
    <row r="7" spans="1:16">
      <c r="A7" s="6">
        <v>5</v>
      </c>
      <c r="B7" s="12" t="s">
        <v>361</v>
      </c>
      <c r="C7" s="7">
        <v>17</v>
      </c>
      <c r="D7" s="7">
        <v>10</v>
      </c>
      <c r="E7" s="7">
        <v>7</v>
      </c>
      <c r="F7" s="7">
        <v>0</v>
      </c>
      <c r="G7" s="7">
        <v>20</v>
      </c>
      <c r="H7" s="7" t="s">
        <v>46</v>
      </c>
      <c r="I7" s="4"/>
      <c r="J7" s="4"/>
      <c r="K7" s="7">
        <f>G7+I7+J7</f>
        <v>20</v>
      </c>
      <c r="L7" s="5">
        <f>K7/(C7*2)</f>
        <v>0.58823529411764708</v>
      </c>
      <c r="M7" s="7">
        <v>157</v>
      </c>
      <c r="N7" s="7">
        <v>116</v>
      </c>
      <c r="O7" s="7" t="s">
        <v>362</v>
      </c>
      <c r="P7" s="7" t="s">
        <v>363</v>
      </c>
    </row>
    <row r="8" spans="1:16">
      <c r="A8" s="6" t="s">
        <v>253</v>
      </c>
      <c r="B8" s="12" t="s">
        <v>364</v>
      </c>
      <c r="C8" s="7">
        <v>19</v>
      </c>
      <c r="D8" s="7">
        <v>11</v>
      </c>
      <c r="E8" s="7">
        <v>8</v>
      </c>
      <c r="F8" s="7">
        <v>0</v>
      </c>
      <c r="G8" s="7">
        <v>22</v>
      </c>
      <c r="H8" s="7" t="s">
        <v>365</v>
      </c>
      <c r="I8" s="4"/>
      <c r="J8" s="4"/>
      <c r="K8" s="7">
        <f>G8+I8+J8</f>
        <v>22</v>
      </c>
      <c r="L8" s="5">
        <f>K8/(C8*2)</f>
        <v>0.57894736842105265</v>
      </c>
      <c r="M8" s="7">
        <v>164</v>
      </c>
      <c r="N8" s="7">
        <v>124</v>
      </c>
      <c r="O8" s="7" t="s">
        <v>191</v>
      </c>
      <c r="P8" s="7" t="s">
        <v>366</v>
      </c>
    </row>
    <row r="9" spans="1:16">
      <c r="A9" s="6" t="s">
        <v>128</v>
      </c>
      <c r="B9" s="12" t="s">
        <v>367</v>
      </c>
      <c r="C9" s="7">
        <v>19</v>
      </c>
      <c r="D9" s="7">
        <v>10</v>
      </c>
      <c r="E9" s="7">
        <v>7</v>
      </c>
      <c r="F9" s="7">
        <v>2</v>
      </c>
      <c r="G9" s="7">
        <v>22</v>
      </c>
      <c r="H9" s="7" t="s">
        <v>365</v>
      </c>
      <c r="I9" s="4"/>
      <c r="J9" s="4"/>
      <c r="K9" s="7">
        <f>G9+I9+J9</f>
        <v>22</v>
      </c>
      <c r="L9" s="5">
        <f>K9/(C9*2)</f>
        <v>0.57894736842105265</v>
      </c>
      <c r="M9" s="7">
        <v>134</v>
      </c>
      <c r="N9" s="7">
        <v>115</v>
      </c>
      <c r="O9" s="7" t="s">
        <v>90</v>
      </c>
      <c r="P9" s="7" t="s">
        <v>368</v>
      </c>
    </row>
    <row r="10" spans="1:16">
      <c r="A10" s="6">
        <v>8</v>
      </c>
      <c r="B10" s="12" t="s">
        <v>369</v>
      </c>
      <c r="C10" s="7">
        <v>17</v>
      </c>
      <c r="D10" s="7">
        <v>9</v>
      </c>
      <c r="E10" s="7">
        <v>7</v>
      </c>
      <c r="F10" s="7">
        <v>1</v>
      </c>
      <c r="G10" s="7">
        <v>19</v>
      </c>
      <c r="H10" s="7" t="s">
        <v>126</v>
      </c>
      <c r="I10" s="4"/>
      <c r="J10" s="4">
        <v>-1</v>
      </c>
      <c r="K10" s="7">
        <f>G10+I10+J10</f>
        <v>18</v>
      </c>
      <c r="L10" s="5">
        <f>K10/(C10*2)</f>
        <v>0.52941176470588236</v>
      </c>
      <c r="M10" s="7">
        <v>113</v>
      </c>
      <c r="N10" s="7">
        <v>103</v>
      </c>
      <c r="O10" s="7" t="s">
        <v>294</v>
      </c>
      <c r="P10" s="7" t="s">
        <v>163</v>
      </c>
    </row>
    <row r="11" spans="1:16">
      <c r="A11" s="6">
        <v>9</v>
      </c>
      <c r="B11" s="12" t="s">
        <v>370</v>
      </c>
      <c r="C11" s="7">
        <v>16</v>
      </c>
      <c r="D11" s="7">
        <v>6</v>
      </c>
      <c r="E11" s="7">
        <v>8</v>
      </c>
      <c r="F11" s="7">
        <v>2</v>
      </c>
      <c r="G11" s="7">
        <v>14</v>
      </c>
      <c r="H11" s="7" t="s">
        <v>140</v>
      </c>
      <c r="I11" s="4"/>
      <c r="J11" s="4"/>
      <c r="K11" s="7">
        <f>G11+I11+J11</f>
        <v>14</v>
      </c>
      <c r="L11" s="5">
        <f>K11/(C11*2)</f>
        <v>0.4375</v>
      </c>
      <c r="M11" s="7">
        <v>127</v>
      </c>
      <c r="N11" s="7">
        <v>105</v>
      </c>
      <c r="O11" s="7" t="s">
        <v>190</v>
      </c>
      <c r="P11" s="7" t="s">
        <v>371</v>
      </c>
    </row>
    <row r="12" spans="1:16">
      <c r="A12" s="6">
        <v>10</v>
      </c>
      <c r="B12" s="12" t="s">
        <v>372</v>
      </c>
      <c r="C12" s="7">
        <v>16</v>
      </c>
      <c r="D12" s="7">
        <v>3</v>
      </c>
      <c r="E12" s="7">
        <v>12</v>
      </c>
      <c r="F12" s="7">
        <v>1</v>
      </c>
      <c r="G12" s="7">
        <v>7</v>
      </c>
      <c r="H12" s="7" t="s">
        <v>326</v>
      </c>
      <c r="I12" s="4"/>
      <c r="J12" s="4"/>
      <c r="K12" s="7">
        <f>G12+I12+J12</f>
        <v>7</v>
      </c>
      <c r="L12" s="5">
        <f>K12/(C12*2)</f>
        <v>0.21875</v>
      </c>
      <c r="M12" s="7">
        <v>59</v>
      </c>
      <c r="N12" s="7">
        <v>109</v>
      </c>
      <c r="O12" s="7" t="s">
        <v>373</v>
      </c>
      <c r="P12" s="7" t="s">
        <v>374</v>
      </c>
    </row>
    <row r="13" spans="1:16">
      <c r="A13" s="6">
        <v>11</v>
      </c>
      <c r="B13" s="12" t="s">
        <v>375</v>
      </c>
      <c r="C13" s="7">
        <v>16</v>
      </c>
      <c r="D13" s="7">
        <v>2</v>
      </c>
      <c r="E13" s="7">
        <v>12</v>
      </c>
      <c r="F13" s="7">
        <v>2</v>
      </c>
      <c r="G13" s="7">
        <v>6</v>
      </c>
      <c r="H13" s="7" t="s">
        <v>93</v>
      </c>
      <c r="I13" s="4"/>
      <c r="J13" s="4">
        <v>-1</v>
      </c>
      <c r="K13" s="7">
        <f>G13+I13+J13</f>
        <v>5</v>
      </c>
      <c r="L13" s="5">
        <f>K13/(C13*2)</f>
        <v>0.15625</v>
      </c>
      <c r="M13" s="7">
        <v>63</v>
      </c>
      <c r="N13" s="7">
        <v>159</v>
      </c>
      <c r="O13" s="7" t="s">
        <v>376</v>
      </c>
      <c r="P13" s="7" t="s">
        <v>377</v>
      </c>
    </row>
    <row r="14" spans="1:16">
      <c r="A14" s="6">
        <v>12</v>
      </c>
      <c r="B14" s="12" t="s">
        <v>378</v>
      </c>
      <c r="C14" s="7">
        <v>18</v>
      </c>
      <c r="D14" s="7">
        <v>4</v>
      </c>
      <c r="E14" s="7">
        <v>13</v>
      </c>
      <c r="F14" s="7">
        <v>1</v>
      </c>
      <c r="G14" s="7">
        <v>9</v>
      </c>
      <c r="H14" s="7" t="s">
        <v>228</v>
      </c>
      <c r="I14" s="4">
        <v>-1</v>
      </c>
      <c r="J14" s="4">
        <v>-3</v>
      </c>
      <c r="K14" s="7">
        <f>G14+I14+J14</f>
        <v>5</v>
      </c>
      <c r="L14" s="5">
        <f>K14/(C14*2)</f>
        <v>0.1388888888888889</v>
      </c>
      <c r="M14" s="7">
        <v>113</v>
      </c>
      <c r="N14" s="7">
        <v>170</v>
      </c>
      <c r="O14" s="7" t="s">
        <v>379</v>
      </c>
      <c r="P14" s="7" t="s">
        <v>380</v>
      </c>
    </row>
    <row r="15" spans="1:16">
      <c r="A15" s="6">
        <v>13</v>
      </c>
      <c r="B15" s="12" t="s">
        <v>381</v>
      </c>
      <c r="C15" s="7">
        <v>17</v>
      </c>
      <c r="D15" s="7">
        <v>2</v>
      </c>
      <c r="E15" s="7">
        <v>15</v>
      </c>
      <c r="F15" s="7">
        <v>0</v>
      </c>
      <c r="G15" s="7">
        <v>4</v>
      </c>
      <c r="H15" s="7" t="s">
        <v>196</v>
      </c>
      <c r="I15" s="4"/>
      <c r="J15" s="4"/>
      <c r="K15" s="7">
        <f>G15+I15+J15</f>
        <v>4</v>
      </c>
      <c r="L15" s="5">
        <f>K15/(C15*2)</f>
        <v>0.11764705882352941</v>
      </c>
      <c r="M15" s="7">
        <v>57</v>
      </c>
      <c r="N15" s="7">
        <v>159</v>
      </c>
      <c r="O15" s="7" t="s">
        <v>382</v>
      </c>
      <c r="P15" s="7" t="s">
        <v>383</v>
      </c>
    </row>
    <row r="16" spans="1:16" ht="87" customHeight="1"/>
    <row r="17" spans="1:16" ht="13.15" customHeight="1">
      <c r="A17" s="15" t="s">
        <v>384</v>
      </c>
      <c r="B17" s="16"/>
      <c r="C17" s="16"/>
      <c r="D17" s="16"/>
      <c r="E17" s="16"/>
      <c r="F17" s="16"/>
      <c r="G17" s="16"/>
      <c r="H17" s="16"/>
      <c r="I17" s="16"/>
      <c r="J17" s="16"/>
      <c r="K17" s="16"/>
      <c r="L17" s="16"/>
      <c r="M17" s="16"/>
      <c r="N17" s="16"/>
      <c r="O17" s="16"/>
      <c r="P17" s="17"/>
    </row>
  </sheetData>
  <sortState xmlns:xlrd2="http://schemas.microsoft.com/office/spreadsheetml/2017/richdata2" ref="A3:P15">
    <sortCondition descending="1" ref="L3:L15"/>
  </sortState>
  <mergeCells count="2">
    <mergeCell ref="A1:P1"/>
    <mergeCell ref="A17:P1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610CA-1D44-4B1C-A4D7-47B3370D8928}">
  <dimension ref="A1:P12"/>
  <sheetViews>
    <sheetView workbookViewId="0">
      <selection activeCell="B11" sqref="B11"/>
    </sheetView>
  </sheetViews>
  <sheetFormatPr defaultColWidth="11.42578125" defaultRowHeight="15"/>
  <cols>
    <col min="1" max="1" width="7.140625" style="1" customWidth="1"/>
    <col min="2" max="2" width="46.5703125" style="13" bestFit="1" customWidth="1"/>
    <col min="3" max="7" width="6.7109375" style="1" customWidth="1"/>
    <col min="8" max="8" width="8.140625" style="1" customWidth="1"/>
    <col min="9" max="9" width="10.28515625" style="1" customWidth="1"/>
    <col min="10" max="10" width="9.28515625" style="1" customWidth="1"/>
    <col min="11" max="11" width="8.140625" style="1" customWidth="1"/>
    <col min="12" max="12" width="9.28515625" style="1" customWidth="1"/>
    <col min="13" max="14" width="5.7109375" style="1" customWidth="1"/>
    <col min="15" max="16" width="8.28515625" style="1" customWidth="1"/>
  </cols>
  <sheetData>
    <row r="1" spans="1:16">
      <c r="A1" s="14" t="s">
        <v>385</v>
      </c>
      <c r="B1" s="14"/>
      <c r="C1" s="14"/>
      <c r="D1" s="14"/>
      <c r="E1" s="14"/>
      <c r="F1" s="14"/>
      <c r="G1" s="14"/>
      <c r="H1" s="14"/>
      <c r="I1" s="14"/>
      <c r="J1" s="14"/>
      <c r="K1" s="14"/>
      <c r="L1" s="14"/>
      <c r="M1" s="14"/>
      <c r="N1" s="14"/>
      <c r="O1" s="14"/>
      <c r="P1" s="14"/>
    </row>
    <row r="2" spans="1:16" ht="28.5">
      <c r="A2" s="2" t="s">
        <v>1</v>
      </c>
      <c r="B2" s="11" t="s">
        <v>2</v>
      </c>
      <c r="C2" s="2" t="s">
        <v>3</v>
      </c>
      <c r="D2" s="2" t="s">
        <v>4</v>
      </c>
      <c r="E2" s="2" t="s">
        <v>5</v>
      </c>
      <c r="F2" s="2" t="s">
        <v>6</v>
      </c>
      <c r="G2" s="2" t="s">
        <v>7</v>
      </c>
      <c r="H2" s="2" t="s">
        <v>8</v>
      </c>
      <c r="I2" s="2" t="s">
        <v>9</v>
      </c>
      <c r="J2" s="2" t="s">
        <v>152</v>
      </c>
      <c r="K2" s="2" t="s">
        <v>10</v>
      </c>
      <c r="L2" s="2" t="s">
        <v>11</v>
      </c>
      <c r="M2" s="2" t="s">
        <v>12</v>
      </c>
      <c r="N2" s="2" t="s">
        <v>13</v>
      </c>
      <c r="O2" s="2" t="s">
        <v>14</v>
      </c>
      <c r="P2" s="2" t="s">
        <v>15</v>
      </c>
    </row>
    <row r="3" spans="1:16">
      <c r="A3" s="6">
        <v>1</v>
      </c>
      <c r="B3" s="12" t="s">
        <v>386</v>
      </c>
      <c r="C3" s="7">
        <v>15</v>
      </c>
      <c r="D3" s="7">
        <v>11</v>
      </c>
      <c r="E3" s="7">
        <v>2</v>
      </c>
      <c r="F3" s="7">
        <v>2</v>
      </c>
      <c r="G3" s="7">
        <v>24</v>
      </c>
      <c r="H3" s="7" t="s">
        <v>387</v>
      </c>
      <c r="I3" s="7"/>
      <c r="J3" s="7"/>
      <c r="K3" s="7">
        <f t="shared" ref="K3:K11" si="0">G3+I3+J3</f>
        <v>24</v>
      </c>
      <c r="L3" s="5">
        <f t="shared" ref="L3:L11" si="1">K3/(C3*2)</f>
        <v>0.8</v>
      </c>
      <c r="M3" s="7">
        <v>122</v>
      </c>
      <c r="N3" s="7">
        <v>82</v>
      </c>
      <c r="O3" s="7" t="s">
        <v>388</v>
      </c>
      <c r="P3" s="7" t="s">
        <v>360</v>
      </c>
    </row>
    <row r="4" spans="1:16">
      <c r="A4" s="6">
        <v>2</v>
      </c>
      <c r="B4" s="12" t="s">
        <v>389</v>
      </c>
      <c r="C4" s="7">
        <v>16</v>
      </c>
      <c r="D4" s="7">
        <v>10</v>
      </c>
      <c r="E4" s="7">
        <v>4</v>
      </c>
      <c r="F4" s="7">
        <v>2</v>
      </c>
      <c r="G4" s="7">
        <v>22</v>
      </c>
      <c r="H4" s="7" t="s">
        <v>111</v>
      </c>
      <c r="I4" s="7"/>
      <c r="J4" s="7"/>
      <c r="K4" s="7">
        <f t="shared" si="0"/>
        <v>22</v>
      </c>
      <c r="L4" s="5">
        <f t="shared" si="1"/>
        <v>0.6875</v>
      </c>
      <c r="M4" s="7">
        <v>118</v>
      </c>
      <c r="N4" s="7">
        <v>89</v>
      </c>
      <c r="O4" s="7" t="s">
        <v>155</v>
      </c>
      <c r="P4" s="7" t="s">
        <v>323</v>
      </c>
    </row>
    <row r="5" spans="1:16">
      <c r="A5" s="6">
        <v>3</v>
      </c>
      <c r="B5" s="12" t="s">
        <v>390</v>
      </c>
      <c r="C5" s="7">
        <v>16</v>
      </c>
      <c r="D5" s="7">
        <v>10</v>
      </c>
      <c r="E5" s="7">
        <v>5</v>
      </c>
      <c r="F5" s="7">
        <v>1</v>
      </c>
      <c r="G5" s="7">
        <v>21</v>
      </c>
      <c r="H5" s="7" t="s">
        <v>118</v>
      </c>
      <c r="I5" s="7"/>
      <c r="J5" s="7"/>
      <c r="K5" s="7">
        <f t="shared" si="0"/>
        <v>21</v>
      </c>
      <c r="L5" s="5">
        <f t="shared" si="1"/>
        <v>0.65625</v>
      </c>
      <c r="M5" s="7">
        <v>135</v>
      </c>
      <c r="N5" s="7">
        <v>110</v>
      </c>
      <c r="O5" s="7" t="s">
        <v>251</v>
      </c>
      <c r="P5" s="7" t="s">
        <v>299</v>
      </c>
    </row>
    <row r="6" spans="1:16">
      <c r="A6" s="6">
        <v>4</v>
      </c>
      <c r="B6" s="12" t="s">
        <v>391</v>
      </c>
      <c r="C6" s="7">
        <v>17</v>
      </c>
      <c r="D6" s="7">
        <v>7</v>
      </c>
      <c r="E6" s="7">
        <v>7</v>
      </c>
      <c r="F6" s="7">
        <v>3</v>
      </c>
      <c r="G6" s="7">
        <v>17</v>
      </c>
      <c r="H6" s="7" t="s">
        <v>69</v>
      </c>
      <c r="I6" s="7"/>
      <c r="J6" s="7"/>
      <c r="K6" s="7">
        <f t="shared" si="0"/>
        <v>17</v>
      </c>
      <c r="L6" s="5">
        <f t="shared" si="1"/>
        <v>0.5</v>
      </c>
      <c r="M6" s="7">
        <v>121</v>
      </c>
      <c r="N6" s="7">
        <v>105</v>
      </c>
      <c r="O6" s="7" t="s">
        <v>170</v>
      </c>
      <c r="P6" s="7" t="s">
        <v>392</v>
      </c>
    </row>
    <row r="7" spans="1:16">
      <c r="A7" s="6">
        <v>5</v>
      </c>
      <c r="B7" s="12" t="s">
        <v>393</v>
      </c>
      <c r="C7" s="7">
        <v>15</v>
      </c>
      <c r="D7" s="7">
        <v>6</v>
      </c>
      <c r="E7" s="7">
        <v>7</v>
      </c>
      <c r="F7" s="7">
        <v>2</v>
      </c>
      <c r="G7" s="7">
        <v>14</v>
      </c>
      <c r="H7" s="7" t="s">
        <v>394</v>
      </c>
      <c r="I7" s="7"/>
      <c r="J7" s="7"/>
      <c r="K7" s="7">
        <f t="shared" si="0"/>
        <v>14</v>
      </c>
      <c r="L7" s="5">
        <f t="shared" si="1"/>
        <v>0.46666666666666667</v>
      </c>
      <c r="M7" s="7">
        <v>93</v>
      </c>
      <c r="N7" s="7">
        <v>93</v>
      </c>
      <c r="O7" s="7" t="s">
        <v>395</v>
      </c>
      <c r="P7" s="7" t="s">
        <v>395</v>
      </c>
    </row>
    <row r="8" spans="1:16">
      <c r="A8" s="6">
        <v>6</v>
      </c>
      <c r="B8" s="12" t="s">
        <v>396</v>
      </c>
      <c r="C8" s="7">
        <v>14</v>
      </c>
      <c r="D8" s="7">
        <v>6</v>
      </c>
      <c r="E8" s="7">
        <v>7</v>
      </c>
      <c r="F8" s="7">
        <v>1</v>
      </c>
      <c r="G8" s="7">
        <v>13</v>
      </c>
      <c r="H8" s="7" t="s">
        <v>397</v>
      </c>
      <c r="I8" s="7"/>
      <c r="J8" s="7"/>
      <c r="K8" s="7">
        <f t="shared" si="0"/>
        <v>13</v>
      </c>
      <c r="L8" s="5">
        <f t="shared" si="1"/>
        <v>0.4642857142857143</v>
      </c>
      <c r="M8" s="7">
        <v>113</v>
      </c>
      <c r="N8" s="7">
        <v>126</v>
      </c>
      <c r="O8" s="7" t="s">
        <v>398</v>
      </c>
      <c r="P8" s="7" t="s">
        <v>82</v>
      </c>
    </row>
    <row r="9" spans="1:16">
      <c r="A9" s="6">
        <v>7</v>
      </c>
      <c r="B9" s="12" t="s">
        <v>399</v>
      </c>
      <c r="C9" s="7">
        <v>17</v>
      </c>
      <c r="D9" s="7">
        <v>7</v>
      </c>
      <c r="E9" s="7">
        <v>9</v>
      </c>
      <c r="F9" s="7">
        <v>1</v>
      </c>
      <c r="G9" s="7">
        <v>15</v>
      </c>
      <c r="H9" s="7" t="s">
        <v>136</v>
      </c>
      <c r="I9" s="7"/>
      <c r="J9" s="7"/>
      <c r="K9" s="7">
        <f t="shared" si="0"/>
        <v>15</v>
      </c>
      <c r="L9" s="5">
        <f t="shared" si="1"/>
        <v>0.44117647058823528</v>
      </c>
      <c r="M9" s="7">
        <v>125</v>
      </c>
      <c r="N9" s="7">
        <v>133</v>
      </c>
      <c r="O9" s="7" t="s">
        <v>400</v>
      </c>
      <c r="P9" s="7" t="s">
        <v>401</v>
      </c>
    </row>
    <row r="10" spans="1:16">
      <c r="A10" s="6">
        <v>8</v>
      </c>
      <c r="B10" s="12" t="s">
        <v>402</v>
      </c>
      <c r="C10" s="7">
        <v>17</v>
      </c>
      <c r="D10" s="7">
        <v>5</v>
      </c>
      <c r="E10" s="7">
        <v>8</v>
      </c>
      <c r="F10" s="7">
        <v>4</v>
      </c>
      <c r="G10" s="7">
        <v>14</v>
      </c>
      <c r="H10" s="7" t="s">
        <v>77</v>
      </c>
      <c r="I10" s="7"/>
      <c r="J10" s="7"/>
      <c r="K10" s="7">
        <f t="shared" si="0"/>
        <v>14</v>
      </c>
      <c r="L10" s="5">
        <f t="shared" si="1"/>
        <v>0.41176470588235292</v>
      </c>
      <c r="M10" s="7">
        <v>104</v>
      </c>
      <c r="N10" s="7">
        <v>134</v>
      </c>
      <c r="O10" s="7" t="s">
        <v>403</v>
      </c>
      <c r="P10" s="7" t="s">
        <v>356</v>
      </c>
    </row>
    <row r="11" spans="1:16">
      <c r="A11" s="6">
        <v>9</v>
      </c>
      <c r="B11" s="12" t="s">
        <v>404</v>
      </c>
      <c r="C11" s="7">
        <v>15</v>
      </c>
      <c r="D11" s="7">
        <v>3</v>
      </c>
      <c r="E11" s="7">
        <v>10</v>
      </c>
      <c r="F11" s="7">
        <v>2</v>
      </c>
      <c r="G11" s="7">
        <v>8</v>
      </c>
      <c r="H11" s="7" t="s">
        <v>273</v>
      </c>
      <c r="I11" s="7"/>
      <c r="J11" s="7"/>
      <c r="K11" s="7">
        <f t="shared" si="0"/>
        <v>8</v>
      </c>
      <c r="L11" s="5">
        <f t="shared" si="1"/>
        <v>0.26666666666666666</v>
      </c>
      <c r="M11" s="7">
        <v>83</v>
      </c>
      <c r="N11" s="7">
        <v>108</v>
      </c>
      <c r="O11" s="7" t="s">
        <v>405</v>
      </c>
      <c r="P11" s="7" t="s">
        <v>406</v>
      </c>
    </row>
    <row r="12" spans="1:16" ht="51.75" customHeight="1"/>
  </sheetData>
  <mergeCells count="1">
    <mergeCell ref="A1:P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988C7-1BC4-4F89-B4B4-CBDEFC9E60FF}">
  <dimension ref="A1:P11"/>
  <sheetViews>
    <sheetView workbookViewId="0">
      <selection activeCell="B11" sqref="B11"/>
    </sheetView>
  </sheetViews>
  <sheetFormatPr defaultColWidth="11.42578125" defaultRowHeight="15"/>
  <cols>
    <col min="1" max="1" width="7.140625" customWidth="1"/>
    <col min="2" max="2" width="46.5703125" style="13" bestFit="1" customWidth="1"/>
    <col min="3" max="7" width="6.7109375" customWidth="1"/>
    <col min="8" max="8" width="8.140625" customWidth="1"/>
    <col min="9" max="9" width="10.28515625" customWidth="1"/>
    <col min="10" max="10" width="9.28515625" customWidth="1"/>
    <col min="11" max="11" width="8.140625" customWidth="1"/>
    <col min="12" max="12" width="9.28515625" customWidth="1"/>
    <col min="13" max="14" width="5.7109375" customWidth="1"/>
    <col min="15" max="16" width="8.28515625" customWidth="1"/>
    <col min="17" max="17" width="11.5703125"/>
  </cols>
  <sheetData>
    <row r="1" spans="1:16">
      <c r="A1" s="14" t="s">
        <v>385</v>
      </c>
      <c r="B1" s="14"/>
      <c r="C1" s="14"/>
      <c r="D1" s="14"/>
      <c r="E1" s="14"/>
      <c r="F1" s="14"/>
      <c r="G1" s="14"/>
      <c r="H1" s="14"/>
      <c r="I1" s="14"/>
      <c r="J1" s="14"/>
      <c r="K1" s="14"/>
      <c r="L1" s="14"/>
      <c r="M1" s="14"/>
      <c r="N1" s="14"/>
      <c r="O1" s="14"/>
      <c r="P1" s="14"/>
    </row>
    <row r="2" spans="1:16" ht="28.5">
      <c r="A2" s="2" t="s">
        <v>1</v>
      </c>
      <c r="B2" s="11" t="s">
        <v>2</v>
      </c>
      <c r="C2" s="2" t="s">
        <v>3</v>
      </c>
      <c r="D2" s="2" t="s">
        <v>4</v>
      </c>
      <c r="E2" s="2" t="s">
        <v>5</v>
      </c>
      <c r="F2" s="2" t="s">
        <v>6</v>
      </c>
      <c r="G2" s="2" t="s">
        <v>7</v>
      </c>
      <c r="H2" s="2" t="s">
        <v>8</v>
      </c>
      <c r="I2" s="2" t="s">
        <v>9</v>
      </c>
      <c r="J2" s="2" t="s">
        <v>152</v>
      </c>
      <c r="K2" s="2" t="s">
        <v>10</v>
      </c>
      <c r="L2" s="2" t="s">
        <v>11</v>
      </c>
      <c r="M2" s="2" t="s">
        <v>12</v>
      </c>
      <c r="N2" s="2" t="s">
        <v>13</v>
      </c>
      <c r="O2" s="2" t="s">
        <v>14</v>
      </c>
      <c r="P2" s="2" t="s">
        <v>15</v>
      </c>
    </row>
    <row r="3" spans="1:16">
      <c r="A3" s="9">
        <v>1</v>
      </c>
      <c r="B3" s="12" t="s">
        <v>407</v>
      </c>
      <c r="C3" s="10">
        <v>17</v>
      </c>
      <c r="D3" s="10">
        <v>11</v>
      </c>
      <c r="E3" s="10">
        <v>5</v>
      </c>
      <c r="F3" s="10">
        <v>1</v>
      </c>
      <c r="G3" s="10">
        <v>23</v>
      </c>
      <c r="H3" s="10" t="s">
        <v>34</v>
      </c>
      <c r="I3" s="10"/>
      <c r="J3" s="10"/>
      <c r="K3" s="7">
        <f t="shared" ref="K3:K11" si="0">G3+I3+J3</f>
        <v>23</v>
      </c>
      <c r="L3" s="5">
        <f t="shared" ref="L3:L11" si="1">K3/(C3*2)</f>
        <v>0.67647058823529416</v>
      </c>
      <c r="M3" s="10">
        <v>128</v>
      </c>
      <c r="N3" s="10">
        <v>116</v>
      </c>
      <c r="O3" s="10" t="s">
        <v>408</v>
      </c>
      <c r="P3" s="10" t="s">
        <v>363</v>
      </c>
    </row>
    <row r="4" spans="1:16">
      <c r="A4" s="9">
        <v>2</v>
      </c>
      <c r="B4" s="12" t="s">
        <v>409</v>
      </c>
      <c r="C4" s="10">
        <v>16</v>
      </c>
      <c r="D4" s="10">
        <v>9</v>
      </c>
      <c r="E4" s="10">
        <v>6</v>
      </c>
      <c r="F4" s="10">
        <v>1</v>
      </c>
      <c r="G4" s="10">
        <v>19</v>
      </c>
      <c r="H4" s="10" t="s">
        <v>410</v>
      </c>
      <c r="I4" s="10"/>
      <c r="J4" s="10"/>
      <c r="K4" s="7">
        <f t="shared" si="0"/>
        <v>19</v>
      </c>
      <c r="L4" s="5">
        <f t="shared" si="1"/>
        <v>0.59375</v>
      </c>
      <c r="M4" s="10">
        <v>133</v>
      </c>
      <c r="N4" s="10">
        <v>122</v>
      </c>
      <c r="O4" s="10" t="s">
        <v>411</v>
      </c>
      <c r="P4" s="10" t="s">
        <v>19</v>
      </c>
    </row>
    <row r="5" spans="1:16">
      <c r="A5" s="9">
        <v>3</v>
      </c>
      <c r="B5" s="12" t="s">
        <v>412</v>
      </c>
      <c r="C5" s="10">
        <v>16</v>
      </c>
      <c r="D5" s="10">
        <v>8</v>
      </c>
      <c r="E5" s="10">
        <v>6</v>
      </c>
      <c r="F5" s="10">
        <v>2</v>
      </c>
      <c r="G5" s="10">
        <v>18</v>
      </c>
      <c r="H5" s="10" t="s">
        <v>250</v>
      </c>
      <c r="I5" s="10"/>
      <c r="J5" s="10"/>
      <c r="K5" s="7">
        <f t="shared" si="0"/>
        <v>18</v>
      </c>
      <c r="L5" s="5">
        <f t="shared" si="1"/>
        <v>0.5625</v>
      </c>
      <c r="M5" s="10">
        <v>143</v>
      </c>
      <c r="N5" s="10">
        <v>123</v>
      </c>
      <c r="O5" s="10" t="s">
        <v>86</v>
      </c>
      <c r="P5" s="10" t="s">
        <v>413</v>
      </c>
    </row>
    <row r="6" spans="1:16">
      <c r="A6" s="9">
        <v>4</v>
      </c>
      <c r="B6" s="12" t="s">
        <v>414</v>
      </c>
      <c r="C6" s="10">
        <v>19</v>
      </c>
      <c r="D6" s="10">
        <v>9</v>
      </c>
      <c r="E6" s="10">
        <v>8</v>
      </c>
      <c r="F6" s="10">
        <v>2</v>
      </c>
      <c r="G6" s="10">
        <v>20</v>
      </c>
      <c r="H6" s="10" t="s">
        <v>65</v>
      </c>
      <c r="I6" s="10"/>
      <c r="J6" s="10"/>
      <c r="K6" s="7">
        <f t="shared" si="0"/>
        <v>20</v>
      </c>
      <c r="L6" s="5">
        <f t="shared" si="1"/>
        <v>0.52631578947368418</v>
      </c>
      <c r="M6" s="10">
        <v>163</v>
      </c>
      <c r="N6" s="10">
        <v>154</v>
      </c>
      <c r="O6" s="10" t="s">
        <v>222</v>
      </c>
      <c r="P6" s="10" t="s">
        <v>262</v>
      </c>
    </row>
    <row r="7" spans="1:16">
      <c r="A7" s="9">
        <v>5</v>
      </c>
      <c r="B7" s="12" t="s">
        <v>415</v>
      </c>
      <c r="C7" s="10">
        <v>16</v>
      </c>
      <c r="D7" s="10">
        <v>7</v>
      </c>
      <c r="E7" s="10">
        <v>7</v>
      </c>
      <c r="F7" s="10">
        <v>2</v>
      </c>
      <c r="G7" s="10">
        <v>16</v>
      </c>
      <c r="H7" s="10" t="s">
        <v>69</v>
      </c>
      <c r="I7" s="10"/>
      <c r="J7" s="10"/>
      <c r="K7" s="7">
        <f t="shared" si="0"/>
        <v>16</v>
      </c>
      <c r="L7" s="5">
        <f t="shared" si="1"/>
        <v>0.5</v>
      </c>
      <c r="M7" s="10">
        <v>110</v>
      </c>
      <c r="N7" s="10">
        <v>100</v>
      </c>
      <c r="O7" s="10" t="s">
        <v>299</v>
      </c>
      <c r="P7" s="10" t="s">
        <v>416</v>
      </c>
    </row>
    <row r="8" spans="1:16">
      <c r="A8" s="9">
        <v>6</v>
      </c>
      <c r="B8" s="12" t="s">
        <v>417</v>
      </c>
      <c r="C8" s="10">
        <v>17</v>
      </c>
      <c r="D8" s="10">
        <v>6</v>
      </c>
      <c r="E8" s="10">
        <v>8</v>
      </c>
      <c r="F8" s="10">
        <v>3</v>
      </c>
      <c r="G8" s="10">
        <v>15</v>
      </c>
      <c r="H8" s="10" t="s">
        <v>136</v>
      </c>
      <c r="I8" s="10"/>
      <c r="J8" s="10"/>
      <c r="K8" s="7">
        <f t="shared" si="0"/>
        <v>15</v>
      </c>
      <c r="L8" s="5">
        <f t="shared" si="1"/>
        <v>0.44117647058823528</v>
      </c>
      <c r="M8" s="10">
        <v>121</v>
      </c>
      <c r="N8" s="10">
        <v>124</v>
      </c>
      <c r="O8" s="10" t="s">
        <v>170</v>
      </c>
      <c r="P8" s="10" t="s">
        <v>418</v>
      </c>
    </row>
    <row r="9" spans="1:16">
      <c r="A9" s="9">
        <v>7</v>
      </c>
      <c r="B9" s="12" t="s">
        <v>419</v>
      </c>
      <c r="C9" s="10">
        <v>16</v>
      </c>
      <c r="D9" s="10">
        <v>6</v>
      </c>
      <c r="E9" s="10">
        <v>8</v>
      </c>
      <c r="F9" s="10">
        <v>2</v>
      </c>
      <c r="G9" s="10">
        <v>14</v>
      </c>
      <c r="H9" s="10" t="s">
        <v>140</v>
      </c>
      <c r="I9" s="10"/>
      <c r="J9" s="10"/>
      <c r="K9" s="7">
        <f t="shared" si="0"/>
        <v>14</v>
      </c>
      <c r="L9" s="5">
        <f t="shared" si="1"/>
        <v>0.4375</v>
      </c>
      <c r="M9" s="10">
        <v>121</v>
      </c>
      <c r="N9" s="10">
        <v>141</v>
      </c>
      <c r="O9" s="10" t="s">
        <v>420</v>
      </c>
      <c r="P9" s="10" t="s">
        <v>421</v>
      </c>
    </row>
    <row r="10" spans="1:16">
      <c r="A10" s="9">
        <v>8</v>
      </c>
      <c r="B10" s="12" t="s">
        <v>422</v>
      </c>
      <c r="C10" s="10">
        <v>15</v>
      </c>
      <c r="D10" s="10">
        <v>5</v>
      </c>
      <c r="E10" s="10">
        <v>8</v>
      </c>
      <c r="F10" s="10">
        <v>2</v>
      </c>
      <c r="G10" s="10">
        <v>12</v>
      </c>
      <c r="H10" s="10" t="s">
        <v>423</v>
      </c>
      <c r="I10" s="10"/>
      <c r="J10" s="10"/>
      <c r="K10" s="7">
        <f t="shared" si="0"/>
        <v>12</v>
      </c>
      <c r="L10" s="5">
        <f t="shared" si="1"/>
        <v>0.4</v>
      </c>
      <c r="M10" s="10">
        <v>115</v>
      </c>
      <c r="N10" s="10">
        <v>121</v>
      </c>
      <c r="O10" s="10" t="s">
        <v>424</v>
      </c>
      <c r="P10" s="10" t="s">
        <v>398</v>
      </c>
    </row>
    <row r="11" spans="1:16">
      <c r="A11" s="9">
        <v>9</v>
      </c>
      <c r="B11" s="12" t="s">
        <v>425</v>
      </c>
      <c r="C11" s="10">
        <v>17</v>
      </c>
      <c r="D11" s="10">
        <v>5</v>
      </c>
      <c r="E11" s="10">
        <v>9</v>
      </c>
      <c r="F11" s="10">
        <v>3</v>
      </c>
      <c r="G11" s="10">
        <v>13</v>
      </c>
      <c r="H11" s="10" t="s">
        <v>81</v>
      </c>
      <c r="I11" s="10"/>
      <c r="J11" s="10"/>
      <c r="K11" s="7">
        <f t="shared" si="0"/>
        <v>13</v>
      </c>
      <c r="L11" s="5">
        <f t="shared" si="1"/>
        <v>0.38235294117647056</v>
      </c>
      <c r="M11" s="10">
        <v>139</v>
      </c>
      <c r="N11" s="10">
        <v>168</v>
      </c>
      <c r="O11" s="10" t="s">
        <v>426</v>
      </c>
      <c r="P11" s="10" t="s">
        <v>265</v>
      </c>
    </row>
  </sheetData>
  <mergeCells count="1">
    <mergeCell ref="A1:P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00C28D167934147BFE6949011029747" ma:contentTypeVersion="17" ma:contentTypeDescription="Crée un document." ma:contentTypeScope="" ma:versionID="e75230d8192ec8a64438a6280bea5aa4">
  <xsd:schema xmlns:xsd="http://www.w3.org/2001/XMLSchema" xmlns:xs="http://www.w3.org/2001/XMLSchema" xmlns:p="http://schemas.microsoft.com/office/2006/metadata/properties" xmlns:ns2="c93bf13c-22d7-4baa-89f7-2007721e7c1d" xmlns:ns3="1e349be7-034f-46a2-8787-6c204a73a8b2" targetNamespace="http://schemas.microsoft.com/office/2006/metadata/properties" ma:root="true" ma:fieldsID="c7cf2111139dc7837a7ffbc7bdbb28db" ns2:_="" ns3:_="">
    <xsd:import namespace="c93bf13c-22d7-4baa-89f7-2007721e7c1d"/>
    <xsd:import namespace="1e349be7-034f-46a2-8787-6c204a73a8b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3bf13c-22d7-4baa-89f7-2007721e7c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6760a3ea-2c97-4b25-af4d-1ca638169ff8"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349be7-034f-46a2-8787-6c204a73a8b2"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18" nillable="true" ma:displayName="Taxonomy Catch All Column" ma:hidden="true" ma:list="{d92350d3-3d52-41ea-83e9-5a073ae0e288}" ma:internalName="TaxCatchAll" ma:showField="CatchAllData" ma:web="1e349be7-034f-46a2-8787-6c204a73a8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3bf13c-22d7-4baa-89f7-2007721e7c1d">
      <Terms xmlns="http://schemas.microsoft.com/office/infopath/2007/PartnerControls"/>
    </lcf76f155ced4ddcb4097134ff3c332f>
    <TaxCatchAll xmlns="1e349be7-034f-46a2-8787-6c204a73a8b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960E73-2147-4202-AAE7-57854010C49E}"/>
</file>

<file path=customXml/itemProps2.xml><?xml version="1.0" encoding="utf-8"?>
<ds:datastoreItem xmlns:ds="http://schemas.openxmlformats.org/officeDocument/2006/customXml" ds:itemID="{B2DE90D6-D6AE-4D58-A03D-1BF1911F7CF1}"/>
</file>

<file path=customXml/itemProps3.xml><?xml version="1.0" encoding="utf-8"?>
<ds:datastoreItem xmlns:ds="http://schemas.openxmlformats.org/officeDocument/2006/customXml" ds:itemID="{C6177B97-A798-4310-9CF7-5F91AF53730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Dominic Bolduc</dc:creator>
  <cp:keywords/>
  <dc:description/>
  <cp:lastModifiedBy/>
  <cp:revision/>
  <dcterms:created xsi:type="dcterms:W3CDTF">2026-08-10T11:54:27Z</dcterms:created>
  <dcterms:modified xsi:type="dcterms:W3CDTF">2026-08-13T15:55:28Z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0x010100500C28D167934147BFE6949011029747</vt:lpwstr>
  </property>
  <property fmtid="{D5CDD505-2E9C-101B-9397-08002B2CF9AE}" pid="3" name="MediaServiceImageTags">
    <vt:lpwstr/>
  </property>
</Properties>
</file>