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mc:AlternateContent xmlns:mc="http://schemas.openxmlformats.org/markup-compatibility/2006">
    <mc:Choice Requires="x15">
      <x15ac:absPath xmlns:x15ac="http://schemas.microsoft.com/office/spreadsheetml/2010/11/ac" url="https://lbmrq2.sharepoint.com/sites/gestionLBMRQ/Documents partages/Comité de gestion/CALENDRIERS (par année)/2026/Séries/Classement des séries/"/>
    </mc:Choice>
  </mc:AlternateContent>
  <xr:revisionPtr revIDLastSave="0" documentId="8_{AC01948D-8B98-4A1B-938C-6A3CE9303938}" xr6:coauthVersionLast="47" xr6:coauthVersionMax="47" xr10:uidLastSave="{00000000-0000-0000-0000-000000000000}"/>
  <bookViews>
    <workbookView xWindow="51090" yWindow="0" windowWidth="25815" windowHeight="20985" xr2:uid="{93D54AFE-8FB8-425D-98A0-64B22A3365BC}"/>
  </bookViews>
  <sheets>
    <sheet name="9UA" sheetId="2" r:id="rId1"/>
    <sheet name="11UA" sheetId="5" r:id="rId2"/>
    <sheet name="13UA" sheetId="3" r:id="rId3"/>
    <sheet name="15UA" sheetId="4" r:id="rId4"/>
    <sheet name="18UA" sheetId="1"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28" i="5" l="1"/>
  <c r="L28" i="5" s="1"/>
  <c r="K25" i="5"/>
  <c r="L25" i="5" s="1"/>
  <c r="K64" i="5"/>
  <c r="L64" i="5" s="1"/>
  <c r="K63" i="5"/>
  <c r="L63" i="5" s="1"/>
  <c r="K26" i="3"/>
  <c r="L26" i="3" s="1"/>
  <c r="L25" i="3"/>
  <c r="K25" i="3"/>
  <c r="K54" i="5"/>
  <c r="L54" i="5" s="1"/>
  <c r="K53" i="5"/>
  <c r="L53" i="5" s="1"/>
  <c r="K52" i="5"/>
  <c r="L52" i="5" s="1"/>
  <c r="K51" i="5"/>
  <c r="L51" i="5" s="1"/>
  <c r="K47" i="5"/>
  <c r="L47" i="5" s="1"/>
  <c r="K46" i="5"/>
  <c r="L46" i="5" s="1"/>
  <c r="K45" i="5"/>
  <c r="L45" i="5" s="1"/>
  <c r="K44" i="5"/>
  <c r="L44" i="5" s="1"/>
  <c r="K40" i="5"/>
  <c r="L40" i="5" s="1"/>
  <c r="K39" i="5"/>
  <c r="L39" i="5" s="1"/>
  <c r="K38" i="5"/>
  <c r="L38" i="5" s="1"/>
  <c r="K37" i="5"/>
  <c r="L37" i="5" s="1"/>
  <c r="K36" i="5"/>
  <c r="L36" i="5" s="1"/>
  <c r="K20" i="5"/>
  <c r="L20" i="5" s="1"/>
  <c r="K19" i="5"/>
  <c r="L19" i="5" s="1"/>
  <c r="K18" i="5"/>
  <c r="L18" i="5" s="1"/>
  <c r="K17" i="5"/>
  <c r="L17" i="5" s="1"/>
  <c r="K13" i="5"/>
  <c r="L13" i="5" s="1"/>
  <c r="K12" i="5"/>
  <c r="L12" i="5" s="1"/>
  <c r="K11" i="5"/>
  <c r="L11" i="5" s="1"/>
  <c r="K10" i="5"/>
  <c r="L10" i="5" s="1"/>
  <c r="K14" i="5"/>
  <c r="L14" i="5" s="1"/>
  <c r="K7" i="5"/>
  <c r="L7" i="5" s="1"/>
  <c r="K6" i="5"/>
  <c r="L6" i="5" s="1"/>
  <c r="K5" i="5"/>
  <c r="L5" i="5" s="1"/>
  <c r="K4" i="5"/>
  <c r="L4" i="5" s="1"/>
  <c r="K3" i="5"/>
  <c r="L3" i="5" s="1"/>
  <c r="K8" i="3"/>
  <c r="L8" i="3" s="1"/>
  <c r="K7" i="3"/>
  <c r="L7" i="3" s="1"/>
  <c r="K6" i="3"/>
  <c r="L6" i="3" s="1"/>
  <c r="L5" i="3"/>
  <c r="K5" i="3"/>
  <c r="K4" i="3"/>
  <c r="L4" i="3" s="1"/>
  <c r="K3" i="3"/>
  <c r="L3" i="3" s="1"/>
  <c r="L25" i="4"/>
  <c r="K25" i="4"/>
  <c r="K24" i="4"/>
  <c r="L24" i="4" s="1"/>
  <c r="L23" i="4"/>
  <c r="K23" i="4"/>
  <c r="K22" i="4"/>
  <c r="L22" i="4" s="1"/>
  <c r="K19" i="4"/>
  <c r="L19" i="4" s="1"/>
  <c r="K18" i="4"/>
  <c r="L18" i="4" s="1"/>
  <c r="K17" i="4"/>
  <c r="L17" i="4" s="1"/>
  <c r="K16" i="4"/>
  <c r="L16" i="4" s="1"/>
  <c r="K15" i="4"/>
  <c r="L15" i="4" s="1"/>
  <c r="K12" i="4"/>
  <c r="L12" i="4" s="1"/>
  <c r="K11" i="4"/>
  <c r="L11" i="4" s="1"/>
  <c r="L10" i="4"/>
  <c r="K10" i="4"/>
  <c r="L9" i="4"/>
  <c r="K9" i="4"/>
  <c r="L6" i="4"/>
  <c r="K6" i="4"/>
  <c r="L5" i="4"/>
  <c r="K5" i="4"/>
  <c r="K4" i="4"/>
  <c r="L4" i="4" s="1"/>
  <c r="K3" i="4"/>
  <c r="L3" i="4" s="1"/>
  <c r="K42" i="3"/>
  <c r="L42" i="3" s="1"/>
  <c r="K41" i="3"/>
  <c r="L41" i="3" s="1"/>
  <c r="K40" i="3"/>
  <c r="L40" i="3" s="1"/>
  <c r="K39" i="3"/>
  <c r="L39" i="3" s="1"/>
  <c r="K38" i="3"/>
  <c r="L38" i="3" s="1"/>
  <c r="K34" i="3"/>
  <c r="L34" i="3" s="1"/>
  <c r="K33" i="3"/>
  <c r="L33" i="3" s="1"/>
  <c r="K32" i="3"/>
  <c r="L32" i="3" s="1"/>
  <c r="K31" i="3"/>
  <c r="L31" i="3" s="1"/>
  <c r="K30" i="3"/>
  <c r="L30" i="3" s="1"/>
  <c r="K29" i="3"/>
  <c r="L29" i="3" s="1"/>
  <c r="K16" i="3"/>
  <c r="L16" i="3" s="1"/>
  <c r="K15" i="3"/>
  <c r="L15" i="3" s="1"/>
  <c r="K14" i="3"/>
  <c r="L14" i="3" s="1"/>
  <c r="K13" i="3"/>
  <c r="L13" i="3" s="1"/>
  <c r="K12" i="3"/>
  <c r="L12" i="3" s="1"/>
  <c r="K11" i="3"/>
  <c r="L11" i="3" s="1"/>
  <c r="J65" i="2"/>
  <c r="K65" i="2" s="1"/>
  <c r="J64" i="2"/>
  <c r="K64" i="2" s="1"/>
  <c r="J63" i="2"/>
  <c r="K63" i="2" s="1"/>
  <c r="J62" i="2"/>
  <c r="K62" i="2" s="1"/>
  <c r="J61" i="2"/>
  <c r="K61" i="2" s="1"/>
  <c r="J60" i="2"/>
  <c r="K60" i="2" s="1"/>
  <c r="J56" i="2"/>
  <c r="K56" i="2" s="1"/>
  <c r="J55" i="2"/>
  <c r="K55" i="2" s="1"/>
  <c r="J53" i="2"/>
  <c r="K53" i="2" s="1"/>
  <c r="J52" i="2"/>
  <c r="K52" i="2" s="1"/>
  <c r="J54" i="2"/>
  <c r="K54" i="2" s="1"/>
  <c r="J51" i="2"/>
  <c r="K51" i="2" s="1"/>
  <c r="J32" i="2"/>
  <c r="K32" i="2" s="1"/>
  <c r="J31" i="2"/>
  <c r="K31" i="2" s="1"/>
  <c r="J30" i="2"/>
  <c r="K30" i="2" s="1"/>
  <c r="J29" i="2"/>
  <c r="K29" i="2" s="1"/>
  <c r="J28" i="2"/>
  <c r="K28" i="2" s="1"/>
  <c r="J24" i="2"/>
  <c r="K24" i="2" s="1"/>
  <c r="J23" i="2"/>
  <c r="K23" i="2" s="1"/>
  <c r="J21" i="2"/>
  <c r="K21" i="2" s="1"/>
  <c r="J22" i="2"/>
  <c r="K22" i="2" s="1"/>
  <c r="J20" i="2"/>
  <c r="K20" i="2" s="1"/>
  <c r="J17" i="2"/>
  <c r="K17" i="2" s="1"/>
  <c r="J16" i="2"/>
  <c r="K16" i="2" s="1"/>
  <c r="J15" i="2"/>
  <c r="K15" i="2" s="1"/>
  <c r="J14" i="2"/>
  <c r="K14" i="2" s="1"/>
  <c r="J13" i="2"/>
  <c r="K13" i="2" s="1"/>
  <c r="J12" i="2"/>
  <c r="K12" i="2" s="1"/>
  <c r="J8" i="2"/>
  <c r="K8" i="2" s="1"/>
  <c r="J7" i="2"/>
  <c r="K7" i="2" s="1"/>
  <c r="J6" i="2"/>
  <c r="K6" i="2" s="1"/>
  <c r="J5" i="2"/>
  <c r="K5" i="2" s="1"/>
  <c r="J4" i="2"/>
  <c r="K4" i="2" s="1"/>
  <c r="J3" i="2"/>
  <c r="K3" i="2" s="1"/>
  <c r="K28" i="1"/>
  <c r="L28" i="1" s="1"/>
  <c r="K19" i="1"/>
  <c r="L19" i="1" s="1"/>
  <c r="K18" i="1"/>
  <c r="L18" i="1" s="1"/>
  <c r="K17" i="1"/>
  <c r="L17" i="1" s="1"/>
  <c r="K16" i="1"/>
  <c r="L16" i="1" s="1"/>
  <c r="K13" i="1"/>
  <c r="L13" i="1" s="1"/>
  <c r="K12" i="1"/>
  <c r="L12" i="1" s="1"/>
  <c r="K11" i="1"/>
  <c r="L11" i="1" s="1"/>
  <c r="K10" i="1"/>
  <c r="L10" i="1" s="1"/>
  <c r="K7" i="1"/>
  <c r="L7" i="1" s="1"/>
  <c r="K6" i="1"/>
  <c r="L6" i="1" s="1"/>
  <c r="K5" i="1"/>
  <c r="L5" i="1" s="1"/>
  <c r="K4" i="1"/>
  <c r="L4" i="1" s="1"/>
  <c r="K3" i="1"/>
  <c r="L3" i="1" s="1"/>
</calcChain>
</file>

<file path=xl/sharedStrings.xml><?xml version="1.0" encoding="utf-8"?>
<sst xmlns="http://schemas.openxmlformats.org/spreadsheetml/2006/main" count="1231" uniqueCount="244">
  <si>
    <t>Capitale-Nationale - Pool A</t>
  </si>
  <si>
    <t>Rang</t>
  </si>
  <si>
    <t>Équipe</t>
  </si>
  <si>
    <t>PJ</t>
  </si>
  <si>
    <t>V</t>
  </si>
  <si>
    <t>D</t>
  </si>
  <si>
    <t>N</t>
  </si>
  <si>
    <t>PTS</t>
  </si>
  <si>
    <t>%PTS</t>
  </si>
  <si>
    <t>Points Expulsion</t>
  </si>
  <si>
    <t>Points finaux</t>
  </si>
  <si>
    <t>% Points finaux</t>
  </si>
  <si>
    <t>PP</t>
  </si>
  <si>
    <t>PC</t>
  </si>
  <si>
    <t>PP/PJ</t>
  </si>
  <si>
    <t>PC/PJ</t>
  </si>
  <si>
    <t>ALOUETTES 4 - 9U - A - MASCULIN - CHARLESBOURG</t>
  </si>
  <si>
    <t>1.000</t>
  </si>
  <si>
    <t>13.00</t>
  </si>
  <si>
    <t>6.75</t>
  </si>
  <si>
    <t>ROYALS - 9U - A - Masculin - BEAUPORT</t>
  </si>
  <si>
    <t>.750</t>
  </si>
  <si>
    <t>12.25</t>
  </si>
  <si>
    <t>8.25</t>
  </si>
  <si>
    <t>RIVERAINS 1 - 9U - A - Masculin - HAUTE ST-CHARLES</t>
  </si>
  <si>
    <t>.500</t>
  </si>
  <si>
    <t>11.50</t>
  </si>
  <si>
    <t>12.00</t>
  </si>
  <si>
    <t>HARFANGS - 9U - A - Masculin - BEAUPORT</t>
  </si>
  <si>
    <t>8.00</t>
  </si>
  <si>
    <t>9.75</t>
  </si>
  <si>
    <t>PATRIOTES 1 - 9U - A - Masculin - NOROÎT</t>
  </si>
  <si>
    <t>.250</t>
  </si>
  <si>
    <t>8.75</t>
  </si>
  <si>
    <t>11.75</t>
  </si>
  <si>
    <t>VOILIERS - 9U - A - Masculin - BEAUPORT</t>
  </si>
  <si>
    <t>.000</t>
  </si>
  <si>
    <t>7.75</t>
  </si>
  <si>
    <t>12.75</t>
  </si>
  <si>
    <t>* Les Riverains 1 ont remporté le match contre les Harfangs.  Ils prennent donc le 3e rang du pool A</t>
  </si>
  <si>
    <t>Capitale-Nationale - Pool B</t>
  </si>
  <si>
    <t>PATRIOTES 3 - 9U - A - Masculin - NOROÎT</t>
  </si>
  <si>
    <t>18.50</t>
  </si>
  <si>
    <t>10.00</t>
  </si>
  <si>
    <t>CASCADES - 9U - A - Masculin - BEAUPORT</t>
  </si>
  <si>
    <t>.833</t>
  </si>
  <si>
    <t>ALOUETTES 2 - 9U - A - Masculin - CHARLESBOURG</t>
  </si>
  <si>
    <t>10.75</t>
  </si>
  <si>
    <t>CAPITALES 2 - 9U - A - Masculin - QUÉBEC</t>
  </si>
  <si>
    <t>.375</t>
  </si>
  <si>
    <t>9.25</t>
  </si>
  <si>
    <t>13.75</t>
  </si>
  <si>
    <t>RIVERAINS 2 - 9U - A - Masculin - HAUTE ST-CHARLES</t>
  </si>
  <si>
    <t>13.25</t>
  </si>
  <si>
    <t>BOMBARDIERS 2 - 9U - A - MASCULIN - VBAL</t>
  </si>
  <si>
    <t>7.67</t>
  </si>
  <si>
    <t>14.00</t>
  </si>
  <si>
    <t>Capitale-Nationale - Pool C</t>
  </si>
  <si>
    <t>1*</t>
  </si>
  <si>
    <t>AS 2 - 9U - A - Masculin - GRAND PORTNEUF</t>
  </si>
  <si>
    <t>10.50</t>
  </si>
  <si>
    <t>2*</t>
  </si>
  <si>
    <t>ALOUETTES 3 - 9U - A - Masculin - CHARLESBOURG</t>
  </si>
  <si>
    <t>16.00</t>
  </si>
  <si>
    <t>3*</t>
  </si>
  <si>
    <t>BLUESOX - 9U - A - Masculin - CHARLESBOURG</t>
  </si>
  <si>
    <t>17.75</t>
  </si>
  <si>
    <t>PATRIOTES 4 - 9U - A - Masculin - NOROÎT</t>
  </si>
  <si>
    <t>9.00</t>
  </si>
  <si>
    <t>ALOUETTES 1 - 9U - A - Masculin - CHARLESBOURG</t>
  </si>
  <si>
    <t>5.00</t>
  </si>
  <si>
    <t>* Les 3 équipes ont une fiche de 1-1 dans les affrontements entre les équipes impliquées dans l'égalité.  On regarde donc les points contres par match dans ces affrontements.  Les As 2 ont donnés 31 points, les Alouettes 3 33 et les Blue Sox 37.  Ils sont donc classés dans cet ordre.</t>
  </si>
  <si>
    <t>Capitale-Nationale - Pool D</t>
  </si>
  <si>
    <t>SEIGNEURS - 9U - A - MASCULIN - BEAUPORT</t>
  </si>
  <si>
    <t>AS 1 - 9U - A - Masculin - GRAND PORTNEUF</t>
  </si>
  <si>
    <t>11.00</t>
  </si>
  <si>
    <t>PATRIOTES 2 - 9U - A - Masculin - NOROÎT</t>
  </si>
  <si>
    <t>12.50</t>
  </si>
  <si>
    <t>14.75</t>
  </si>
  <si>
    <t>CAPITALES 1 - 9U - A - Masculin - QUÉBEC</t>
  </si>
  <si>
    <t>7.00</t>
  </si>
  <si>
    <t>BOMBARDIERS 1 - 9U - A - Masculin - VBAL</t>
  </si>
  <si>
    <t>Capitale-Nationale - Classement général</t>
  </si>
  <si>
    <t>10**</t>
  </si>
  <si>
    <t>11**</t>
  </si>
  <si>
    <t>12**</t>
  </si>
  <si>
    <t>* Les 3 premières places sont réglés par les points contres par match.  Les Alouettes et Seigneurs sont égaux et les Patriotes sont 3e.  On prend les points pours pour départager Alouettes et Seigneurs, les Alouettes prennent le 1er rang</t>
  </si>
  <si>
    <t>Les positions 10 à 12 sont réglés par les points contres par matchs.  Les Alouettes 2 sont 10e, les Riverains 1 11e et les Patriotes 2 12e.</t>
  </si>
  <si>
    <t>Chaudière-Appalaches - Pool A</t>
  </si>
  <si>
    <t>CARDINALS - 9U - A - Masculin - BEAUCE CENTRE</t>
  </si>
  <si>
    <t>TORRENT - 9U - A - MASCULIN - BEAUCE-NORD</t>
  </si>
  <si>
    <t>AMBASSADEURS 2 - 9U - A - Masculin - DESJARDINS</t>
  </si>
  <si>
    <t>9.50</t>
  </si>
  <si>
    <t>JAYS - 9U - A - MASCULIN - SUD DE LA BEAUCE</t>
  </si>
  <si>
    <t>14.50</t>
  </si>
  <si>
    <t>TITANS 1 - 9U - A - MASCULIN - CHAUDIÈRE-OUEST</t>
  </si>
  <si>
    <t>VIKINGS - 9U - A - Masculin - CÔTE-DU-SUD</t>
  </si>
  <si>
    <t>6.00</t>
  </si>
  <si>
    <t>16.25</t>
  </si>
  <si>
    <t xml:space="preserve">* Les 4 équipes ne se sont pas toutes affrontées, donc on ne peut utiliser la fiche dans les parties qui impliquent  ni les points contre par match dans les parties impliquées entre les équipes à égalité.  On utilise donc les points contres dans toutes les parties du tournoi à la ronde.  Les Cards sont 1er, le Torrent 2e, les Ambass 2 3e.  </t>
  </si>
  <si>
    <t>Chaudière-Appalaches - Pool B</t>
  </si>
  <si>
    <t>AMBASSADEURS 1 - 9U - A - Masculin - DESJARDINS</t>
  </si>
  <si>
    <t>13.50</t>
  </si>
  <si>
    <t>ARTILLEURS 1 - 9U - A - Masculin - LÉVIS-CENTRE</t>
  </si>
  <si>
    <t>11.25</t>
  </si>
  <si>
    <t>TITANS 2 - 9U - A - MASCULIN - CHAUDIÈRE-OUEST</t>
  </si>
  <si>
    <t>.625</t>
  </si>
  <si>
    <t>ARTILLEURS 2 - 9U - A - Masculin - LÉVIS-CENTRE</t>
  </si>
  <si>
    <t>TOROS - 9U - A - Masculin - LOTBINIÈRE</t>
  </si>
  <si>
    <t>15.00</t>
  </si>
  <si>
    <t>15.50</t>
  </si>
  <si>
    <t>PIRATES - 9U - A - Masculin - THETFORD</t>
  </si>
  <si>
    <t>.125</t>
  </si>
  <si>
    <t>Chaudière-Appalaches - Classement général</t>
  </si>
  <si>
    <t>3**</t>
  </si>
  <si>
    <t>4**</t>
  </si>
  <si>
    <t>Points lanceurs</t>
  </si>
  <si>
    <t>ROYALS - 11U - A - Masculin - BEAUPORT</t>
  </si>
  <si>
    <t>6.25</t>
  </si>
  <si>
    <t>PATRIOTES 1 - 11U - A - Masculin - NOROÎT</t>
  </si>
  <si>
    <t>.667</t>
  </si>
  <si>
    <t>9.33</t>
  </si>
  <si>
    <t>3.00</t>
  </si>
  <si>
    <t>BLUESOX - 11U - A - MASCULIN - CHARLESBOURG</t>
  </si>
  <si>
    <t>8.67</t>
  </si>
  <si>
    <t>RIVERAINS 2 - 11U - A - Masculin - HAUTE ST-CHARLES</t>
  </si>
  <si>
    <t>BOMBARDIERS - 11U - A - Masculin - VBAL</t>
  </si>
  <si>
    <t>7.25</t>
  </si>
  <si>
    <t>PATRIOTES 2 - 11U - A - Masculin - NOROÎT</t>
  </si>
  <si>
    <t>VOILIERS - 11U - A - Masculin - BEAUPORT</t>
  </si>
  <si>
    <t>5.50</t>
  </si>
  <si>
    <t>RIVERAINS 1 - 11U - A - Masculin - HAUTE ST-CHARLES</t>
  </si>
  <si>
    <t>ALOUETTES 2 - 11U - A - Masculin - CHARLESBOURG</t>
  </si>
  <si>
    <t>4.50</t>
  </si>
  <si>
    <t>CAPITALES - 11U - A - Masculin - QUÉBEC</t>
  </si>
  <si>
    <t>AS - 11U - A - Masculin - GRAND PORTNEUF</t>
  </si>
  <si>
    <t>2.75</t>
  </si>
  <si>
    <t>ALOUETTES 1 - 11U - A - Masculin - CHARLESBOURG</t>
  </si>
  <si>
    <t>PATRIOTES 3 - 11U - A - Masculin - NOROÎT</t>
  </si>
  <si>
    <t>CASCADES - 11U - A - Masculin - BEAUPORT</t>
  </si>
  <si>
    <t>4.25</t>
  </si>
  <si>
    <t>8**</t>
  </si>
  <si>
    <t>**</t>
  </si>
  <si>
    <t>*On départage les 2 premières places avec les points contres par matchs.  Les As prennetn le 1er rang, les Royals le 2e</t>
  </si>
  <si>
    <t>** Le meilleur 3e est décidé par les points contres par matchs.  Les Patriotes 3 prennent donc le 8e rang</t>
  </si>
  <si>
    <t>TOROS 1 - 11U - A - Masculin - LOTBINIÈRE</t>
  </si>
  <si>
    <t>TITANS 2 - 11U - A - Masculin - CHAUDIÈRE-OUEST</t>
  </si>
  <si>
    <t>TORRENT - 11U - A - MASCULIN - BEAUCE NORD</t>
  </si>
  <si>
    <t>TITANS 1 - 11U - A - Masculin - CHAUDIÈRE-OUEST</t>
  </si>
  <si>
    <t>PIRATES - 11U - A - Masculin - THETFORD</t>
  </si>
  <si>
    <t>8.50</t>
  </si>
  <si>
    <t>*Les Toros 1 ont remporté la partie contre les Titans 2, ils prennent la 1ère place</t>
  </si>
  <si>
    <t>JAYS - 11U - A - MASCULIN - SUD DE LA BEAUCE</t>
  </si>
  <si>
    <t>4.00</t>
  </si>
  <si>
    <t>AMBASSADEURS 2 - 11U - A - Masculin - DESJARDINS</t>
  </si>
  <si>
    <t>ARTILLEURS 1 - 11U - A - Masculin - LÉVIS-CENTRE</t>
  </si>
  <si>
    <t>VIKINGS - 11U - A - Masculin - CÔTE-DU-SUD</t>
  </si>
  <si>
    <t>5.75</t>
  </si>
  <si>
    <t>7.50</t>
  </si>
  <si>
    <t>* Les Jays ont remporté la partie contre les Ambassadeurs 2.  Ils prennent le 1er rang</t>
  </si>
  <si>
    <t>Chaudière-Appalaches - Pool C</t>
  </si>
  <si>
    <t>CARDINALS - 11U - A - Masculin - BEAUCE CENTRE</t>
  </si>
  <si>
    <t>AMBASSADEURS 1 - 11U - A - Masculin - DESJARDINS</t>
  </si>
  <si>
    <t>6.50</t>
  </si>
  <si>
    <t>TOROS 2 - 11U - A - Masculin- LOTBINIÈRE</t>
  </si>
  <si>
    <t>ARTILLEURS 2 - 11U - A - Masculin - LÉVIS-CENTRE</t>
  </si>
  <si>
    <t>5**</t>
  </si>
  <si>
    <t>6**</t>
  </si>
  <si>
    <t>*On départage les 2e et 3e places avec les points contres par matchs.  Les Jays prennent le 2e rang</t>
  </si>
  <si>
    <t>**On départage les 2e positions de pools avec les points contres par matchs.  Les Ambass 1 prennent le 4e rang.  Suivi des Ambass 2 et des Titans 2</t>
  </si>
  <si>
    <t>ROYALS - 13U - A - Masculin - BEAUPORT</t>
  </si>
  <si>
    <t>BOMBARDIERS VBAL 13U A</t>
  </si>
  <si>
    <t>5.25</t>
  </si>
  <si>
    <t>CAPITALES 1 - 13U - A - Masculin - QUÉBEC</t>
  </si>
  <si>
    <t>PATRIOTES 2 - 13U - A - Masculin - NOROIT</t>
  </si>
  <si>
    <t>PATRIOTES 1 - 13U - A - Masculin - NOROIT</t>
  </si>
  <si>
    <t>RIVERAINS 1 - 13U - A - Masculin - HAUTE ST-CHARLES</t>
  </si>
  <si>
    <t>CAPITALES 2 - 13U - A - Masculin - QUÉBEC</t>
  </si>
  <si>
    <t>4.75</t>
  </si>
  <si>
    <t>CASCADES - 13U - A - Masculin - BEAUPORT</t>
  </si>
  <si>
    <t>ALOUETTES 1 - 13U - A - Masculin - CHARLESBOURG</t>
  </si>
  <si>
    <t>RIVERAINS 2 - 13U - A - Masculin - HAUTE ST-CHARLES</t>
  </si>
  <si>
    <t>ALOUETTES 2 - 13U - A - Masculin - CHARLESBOURG</t>
  </si>
  <si>
    <t>AS - 13U - A - Masculin - GRAND PORTNEUF</t>
  </si>
  <si>
    <t>* Les Capitales 2 et les Cascades ont disputés une partie nulle.  On utilise les points contres par match dans le tournoi à la ronde.  Les Capitales sont 1er du pool B</t>
  </si>
  <si>
    <t>**Les Aloutettes 1 ont remporté le match contre les Riverains 2.  Ils prenent le 3e rang</t>
  </si>
  <si>
    <t>JAYS - 13U - A - MASCULIN - SUD DE LA BEAUCE</t>
  </si>
  <si>
    <t>.875</t>
  </si>
  <si>
    <t>2.00</t>
  </si>
  <si>
    <t>AMBASSADEURS 2 - 13U - A - Masculin - DESJARDINS</t>
  </si>
  <si>
    <t>AMBASSADEURS 1 - 13U - A - Masculin - DESJARDINS</t>
  </si>
  <si>
    <t>4*</t>
  </si>
  <si>
    <t>PIRATES - 13U - A - Masculin - THETFORD</t>
  </si>
  <si>
    <t>TORRENT - 13U - A - MASCULIN - BEAUCE NORD</t>
  </si>
  <si>
    <t>ARTILLEURS - 13U - A - Masculin - LÉVIS-CENTRE</t>
  </si>
  <si>
    <t>* Les 3 équipes ne se sont pas toutes affrontées, donc on ne peut utiliser la fiche dans les parties qui impliquent les équipes à égalité, ni les points contre par match dans les parties impliquées entre les équipes à égalité.  On utilise donc les points contres dans toutes les parties du tournoi à la ronde.  Les Ambassadeurs 2 sont donc 2e. Les Ambassadeurs 1 sont 3e.</t>
  </si>
  <si>
    <t>VIKINGS - 13U - A - Masculin - CÔTE-DU-SUD</t>
  </si>
  <si>
    <t>TITANS 2 - 13U - A - Masculin - CHAUDIÈRE-OUEST</t>
  </si>
  <si>
    <t>CARDINALS - 13U - A - Masculin - BEAUCE CENTRE</t>
  </si>
  <si>
    <t>TITANS 1 - 13U - A - Masculin - CHAUDIÈRE-OUEST</t>
  </si>
  <si>
    <t>TOROS - 13U - A - Masculin - LOTBINIÈRE</t>
  </si>
  <si>
    <t>*On utilise les points contre par matchs pour départager les équipes.  Les Jays prennent le 1er rang.</t>
  </si>
  <si>
    <t>ALOUETTES - 15U - A - Masculin - CHARLESBOURG</t>
  </si>
  <si>
    <t>3.50</t>
  </si>
  <si>
    <t>PATRIOTES 2 - 15U - A - Masculin - NOROÎT</t>
  </si>
  <si>
    <t>BOMBARDIERS - 15U - A - Masculin - VBAL</t>
  </si>
  <si>
    <t>PATRIOTES 1 - 15U - A - Masculin - NOROÎT</t>
  </si>
  <si>
    <t>3.75</t>
  </si>
  <si>
    <t>CAPITALES - 15U - A - Masculin - QUÉBEC</t>
  </si>
  <si>
    <t>RIVERAINS - 15U - A - Masculin - HAUTE ST-CHARLES</t>
  </si>
  <si>
    <t>AS - 15U - A - Masculin - GRAND PORTNEUF</t>
  </si>
  <si>
    <t>ROYALS - 15U - A - Masculin - BEAUPORT</t>
  </si>
  <si>
    <t>JAYS - 15U - A - MASCULIN - SUD DE LA BEAUCE</t>
  </si>
  <si>
    <t>PIRATES - 15U - A - Masculin - THETFORD</t>
  </si>
  <si>
    <t>ARTILLEURS - 15U - A - Masculin - LÉVIS-CENTRE</t>
  </si>
  <si>
    <t>TORRENT - 15U - A - MASCULIN - BEAUCE NORD</t>
  </si>
  <si>
    <t>VIKINGS - 15U - A - Masculin - CÔTE-DU-SUD</t>
  </si>
  <si>
    <t>TITANS 1 - 15U - A - Masculin - CHAUDIÈRE-OUEST</t>
  </si>
  <si>
    <t>TITANS 2 - 15U - A - MASCULIN - CHAUDIÈRE-OUEST</t>
  </si>
  <si>
    <t>AMBASSADEURS - 15U - A - Masculin - DESJARDINS</t>
  </si>
  <si>
    <t>CARDINALS - 15U - A - Masculin - BEAUCE CENTRE</t>
  </si>
  <si>
    <t>Pool A</t>
  </si>
  <si>
    <t>ROYALS - 18U - A - Masculin - BEAUPORT</t>
  </si>
  <si>
    <t>ALOUETTES - 18U - A - Masculin - CHARLESBOURG</t>
  </si>
  <si>
    <t>ARTILLEURS - 18U - A - Masculin - LÉVIS-CENTRE</t>
  </si>
  <si>
    <t>CAPITALES - 18U - A - Masculin - QUÉBEC</t>
  </si>
  <si>
    <t>VIKINGS - 18U - A - Masculin - CÔTE-DU-SUD</t>
  </si>
  <si>
    <t>Pool B</t>
  </si>
  <si>
    <t>TITANS - 18U - A - Masculin - CHAUDIÈRE-OUEST</t>
  </si>
  <si>
    <t>AMBASSADEURS - 18U - A - Masculin - DESJARDINS</t>
  </si>
  <si>
    <t>BOMBARDIERS - 18U - A - Masculin - VBAL</t>
  </si>
  <si>
    <t>AS - 18U - A - Masculin - GRAND PORTNEUF</t>
  </si>
  <si>
    <t>Pool C</t>
  </si>
  <si>
    <t>RIVERAINS - 18U - A - Masculin - HAUTE ST-CHARLES</t>
  </si>
  <si>
    <t>10.25</t>
  </si>
  <si>
    <t>PATRIOTES - 18U - A - Masculin - NOROÎT</t>
  </si>
  <si>
    <t>ORIOLES 1 - 18U - A - Masculin - BEAUCE-APPALACHES</t>
  </si>
  <si>
    <t>ORIOLES 2 - 18U - A - Masculin - BEAUCE-APPALACHES</t>
  </si>
  <si>
    <t>Classement général</t>
  </si>
  <si>
    <t>8***</t>
  </si>
  <si>
    <t>***</t>
  </si>
  <si>
    <t>*On départage les 3 premières places de pool avec les points contres par match.  Les Titans prennent le 1er rang</t>
  </si>
  <si>
    <t>**On départage les Patriotes et Ambassadeurs avec les points contres par match.  Les Patriotes prennent le 4e rang</t>
  </si>
  <si>
    <t>***Pour le 8e rang on départage ls Bombardiers et les Orioles 1 par les points contres par matchs.  Les Bombardiers prennent la 8e et dernière 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</si>
</sst>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6">
    <font>
      <sz val="11"/>
      <color theme="1"/>
      <name val="Aptos Narrow"/>
      <family val="2"/>
      <scheme val="minor"/>
    </font>
    <font>
      <sz val="11"/>
      <color theme="1"/>
      <name val="Arial"/>
      <family val="2"/>
    </font>
    <font>
      <sz val="11"/>
      <name val="Arial"/>
      <family val="2"/>
    </font>
    <font>
      <sz val="11"/>
      <color rgb="FFFF0000"/>
      <name val="Arial"/>
      <family val="2"/>
    </font>
    <font>
      <sz val="10"/>
      <color theme="1"/>
      <name val="Arial"/>
      <family val="2"/>
    </font>
    <font>
      <sz val="11"/>
      <name val="Aptos Narrow"/>
      <family val="2"/>
      <scheme val="minor"/>
    </font>
  </fonts>
  <fills count="10">
    <fill>
      <patternFill patternType="none"/>
    </fill>
    <fill>
      <patternFill patternType="gray125"/>
    </fill>
    <fill>
      <patternFill patternType="solid">
        <fgColor rgb="FFFFFFFF"/>
        <bgColor indexed="64"/>
      </patternFill>
    </fill>
    <fill>
      <patternFill patternType="solid">
        <fgColor rgb="FFE3F2FD"/>
        <bgColor indexed="64"/>
      </patternFill>
    </fill>
    <fill>
      <patternFill patternType="solid">
        <fgColor theme="0" tint="-0.249977111117893"/>
        <bgColor indexed="64"/>
      </patternFill>
    </fill>
    <fill>
      <patternFill patternType="solid">
        <fgColor theme="3" tint="0.89999084444715716"/>
        <bgColor indexed="64"/>
      </patternFill>
    </fill>
    <fill>
      <patternFill patternType="solid">
        <fgColor rgb="FF00B0F0"/>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1" fillId="4" borderId="1" xfId="0" applyFont="1" applyFill="1" applyBorder="1" applyAlignment="1">
      <alignment horizontal="center" vertical="center" wrapText="1"/>
    </xf>
    <xf numFmtId="0" fontId="0" fillId="0" borderId="0" xfId="0" applyAlignment="1">
      <alignment horizontal="center"/>
    </xf>
    <xf numFmtId="0" fontId="1" fillId="0" borderId="1" xfId="0" applyFont="1" applyBorder="1" applyAlignment="1">
      <alignment horizontal="center" vertical="center" wrapText="1"/>
    </xf>
    <xf numFmtId="164" fontId="2" fillId="5" borderId="1" xfId="0" applyNumberFormat="1" applyFont="1" applyFill="1" applyBorder="1" applyAlignment="1">
      <alignment horizontal="center" vertical="center" wrapText="1"/>
    </xf>
    <xf numFmtId="0" fontId="2" fillId="4" borderId="1" xfId="0" applyFont="1" applyFill="1" applyBorder="1" applyAlignment="1">
      <alignment horizontal="left" vertical="center" wrapText="1" indent="1"/>
    </xf>
    <xf numFmtId="0" fontId="1" fillId="3" borderId="1" xfId="0" applyFont="1" applyFill="1" applyBorder="1" applyAlignment="1">
      <alignment vertical="center" wrapText="1"/>
    </xf>
    <xf numFmtId="0" fontId="0" fillId="0" borderId="1" xfId="0" applyBorder="1"/>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0" fillId="6" borderId="1" xfId="0" applyFill="1" applyBorder="1"/>
    <xf numFmtId="0" fontId="3"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0" fontId="1" fillId="7" borderId="1" xfId="0" applyFont="1" applyFill="1" applyBorder="1" applyAlignment="1">
      <alignment horizontal="center" vertical="center" wrapText="1"/>
    </xf>
    <xf numFmtId="0" fontId="0" fillId="7" borderId="1" xfId="0" applyFill="1" applyBorder="1"/>
    <xf numFmtId="0" fontId="3" fillId="7" borderId="1"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0" fontId="0" fillId="8" borderId="1" xfId="0" applyFill="1" applyBorder="1"/>
    <xf numFmtId="0" fontId="3" fillId="8" borderId="1" xfId="0" applyFont="1" applyFill="1" applyBorder="1" applyAlignment="1">
      <alignment horizontal="center" vertical="center" wrapText="1"/>
    </xf>
    <xf numFmtId="164" fontId="2" fillId="8"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1" fillId="2" borderId="0" xfId="0" applyFont="1" applyFill="1" applyAlignment="1">
      <alignment horizontal="center" vertical="center" wrapText="1"/>
    </xf>
    <xf numFmtId="49" fontId="0" fillId="0" borderId="0" xfId="0" applyNumberFormat="1"/>
    <xf numFmtId="0" fontId="1" fillId="6" borderId="1" xfId="0" applyFont="1" applyFill="1" applyBorder="1" applyAlignment="1">
      <alignment vertical="center" wrapText="1"/>
    </xf>
    <xf numFmtId="0" fontId="2" fillId="7" borderId="1" xfId="0" applyFont="1" applyFill="1" applyBorder="1" applyAlignment="1">
      <alignment vertical="center" wrapText="1"/>
    </xf>
    <xf numFmtId="0" fontId="5" fillId="7" borderId="1" xfId="0" applyFont="1" applyFill="1" applyBorder="1"/>
    <xf numFmtId="0" fontId="2" fillId="7" borderId="1" xfId="0" applyFont="1" applyFill="1" applyBorder="1" applyAlignment="1">
      <alignment horizontal="center" vertical="center" wrapText="1"/>
    </xf>
    <xf numFmtId="0" fontId="1" fillId="7" borderId="1" xfId="0" applyFont="1" applyFill="1" applyBorder="1" applyAlignment="1">
      <alignment vertical="center" wrapText="1"/>
    </xf>
    <xf numFmtId="0" fontId="1" fillId="9" borderId="1" xfId="0" applyFont="1" applyFill="1" applyBorder="1" applyAlignment="1">
      <alignment horizontal="center" vertical="center" wrapText="1"/>
    </xf>
    <xf numFmtId="0" fontId="0" fillId="9" borderId="1" xfId="0" applyFill="1" applyBorder="1"/>
    <xf numFmtId="164" fontId="2" fillId="9" borderId="1" xfId="0" applyNumberFormat="1" applyFont="1" applyFill="1" applyBorder="1" applyAlignment="1">
      <alignment horizontal="center"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0" fillId="5" borderId="1" xfId="0" applyFill="1" applyBorder="1" applyAlignment="1">
      <alignment horizontal="left"/>
    </xf>
    <xf numFmtId="0" fontId="1"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4988F-B9C3-4AF5-8B4F-93F9D584EBBA}">
  <dimension ref="A1:R83"/>
  <sheetViews>
    <sheetView tabSelected="1" topLeftCell="A9" zoomScaleNormal="100" workbookViewId="0">
      <selection activeCell="D91" sqref="D91"/>
    </sheetView>
  </sheetViews>
  <sheetFormatPr defaultColWidth="11.42578125" defaultRowHeight="15"/>
  <cols>
    <col min="1" max="1" width="7.42578125" style="2" customWidth="1"/>
    <col min="2" max="2" width="47.85546875" bestFit="1" customWidth="1"/>
    <col min="3" max="6" width="6.140625" style="2" customWidth="1"/>
    <col min="7" max="7" width="7.28515625" style="2" customWidth="1"/>
    <col min="8" max="8" width="8" style="2" customWidth="1"/>
    <col min="9" max="11" width="11.42578125" style="2"/>
    <col min="12" max="13" width="6" style="2" customWidth="1"/>
    <col min="14" max="15" width="7.140625" style="2" customWidth="1"/>
    <col min="17" max="17" width="20" customWidth="1"/>
  </cols>
  <sheetData>
    <row r="1" spans="1:15">
      <c r="A1" s="44" t="s">
        <v>0</v>
      </c>
      <c r="B1" s="44"/>
      <c r="C1" s="44"/>
      <c r="D1" s="44"/>
      <c r="E1" s="44"/>
      <c r="F1" s="44"/>
      <c r="G1" s="44"/>
      <c r="H1" s="44"/>
      <c r="I1" s="44"/>
      <c r="J1" s="44"/>
      <c r="K1" s="44"/>
      <c r="L1" s="44"/>
      <c r="M1" s="44"/>
      <c r="N1" s="44"/>
      <c r="O1" s="44"/>
    </row>
    <row r="2" spans="1:15" ht="28.5">
      <c r="A2" s="1" t="s">
        <v>1</v>
      </c>
      <c r="B2" s="5" t="s">
        <v>2</v>
      </c>
      <c r="C2" s="1" t="s">
        <v>3</v>
      </c>
      <c r="D2" s="1" t="s">
        <v>4</v>
      </c>
      <c r="E2" s="1" t="s">
        <v>5</v>
      </c>
      <c r="F2" s="1" t="s">
        <v>6</v>
      </c>
      <c r="G2" s="1" t="s">
        <v>7</v>
      </c>
      <c r="H2" s="1" t="s">
        <v>8</v>
      </c>
      <c r="I2" s="1" t="s">
        <v>9</v>
      </c>
      <c r="J2" s="1" t="s">
        <v>10</v>
      </c>
      <c r="K2" s="1" t="s">
        <v>11</v>
      </c>
      <c r="L2" s="1" t="s">
        <v>12</v>
      </c>
      <c r="M2" s="1" t="s">
        <v>13</v>
      </c>
      <c r="N2" s="1" t="s">
        <v>14</v>
      </c>
      <c r="O2" s="1" t="s">
        <v>15</v>
      </c>
    </row>
    <row r="3" spans="1:15" ht="15" customHeight="1">
      <c r="A3" s="12">
        <v>1</v>
      </c>
      <c r="B3" s="13" t="s">
        <v>16</v>
      </c>
      <c r="C3" s="12">
        <v>4</v>
      </c>
      <c r="D3" s="12">
        <v>4</v>
      </c>
      <c r="E3" s="12">
        <v>0</v>
      </c>
      <c r="F3" s="12">
        <v>0</v>
      </c>
      <c r="G3" s="12">
        <v>8</v>
      </c>
      <c r="H3" s="12" t="s">
        <v>17</v>
      </c>
      <c r="I3" s="12"/>
      <c r="J3" s="12">
        <f>G3+I3</f>
        <v>8</v>
      </c>
      <c r="K3" s="15">
        <f>J3/(C3*2)</f>
        <v>1</v>
      </c>
      <c r="L3" s="12">
        <v>52</v>
      </c>
      <c r="M3" s="12">
        <v>27</v>
      </c>
      <c r="N3" s="12" t="s">
        <v>18</v>
      </c>
      <c r="O3" s="12" t="s">
        <v>19</v>
      </c>
    </row>
    <row r="4" spans="1:15" ht="15" customHeight="1">
      <c r="A4" s="16">
        <v>2</v>
      </c>
      <c r="B4" s="17" t="s">
        <v>20</v>
      </c>
      <c r="C4" s="16">
        <v>4</v>
      </c>
      <c r="D4" s="16">
        <v>3</v>
      </c>
      <c r="E4" s="16">
        <v>1</v>
      </c>
      <c r="F4" s="16">
        <v>0</v>
      </c>
      <c r="G4" s="16">
        <v>6</v>
      </c>
      <c r="H4" s="16" t="s">
        <v>21</v>
      </c>
      <c r="I4" s="16"/>
      <c r="J4" s="16">
        <f t="shared" ref="J4:J8" si="0">G4+I4</f>
        <v>6</v>
      </c>
      <c r="K4" s="19">
        <f>J4/(C4*2)</f>
        <v>0.75</v>
      </c>
      <c r="L4" s="16">
        <v>49</v>
      </c>
      <c r="M4" s="16">
        <v>33</v>
      </c>
      <c r="N4" s="16" t="s">
        <v>22</v>
      </c>
      <c r="O4" s="16" t="s">
        <v>23</v>
      </c>
    </row>
    <row r="5" spans="1:15" ht="15" customHeight="1">
      <c r="A5" s="20">
        <v>3</v>
      </c>
      <c r="B5" s="21" t="s">
        <v>24</v>
      </c>
      <c r="C5" s="20">
        <v>4</v>
      </c>
      <c r="D5" s="20">
        <v>2</v>
      </c>
      <c r="E5" s="20">
        <v>2</v>
      </c>
      <c r="F5" s="20">
        <v>0</v>
      </c>
      <c r="G5" s="20">
        <v>4</v>
      </c>
      <c r="H5" s="20" t="s">
        <v>25</v>
      </c>
      <c r="I5" s="20"/>
      <c r="J5" s="20">
        <f t="shared" si="0"/>
        <v>4</v>
      </c>
      <c r="K5" s="23">
        <f>J5/(C5*2)</f>
        <v>0.5</v>
      </c>
      <c r="L5" s="20">
        <v>46</v>
      </c>
      <c r="M5" s="20">
        <v>48</v>
      </c>
      <c r="N5" s="20" t="s">
        <v>26</v>
      </c>
      <c r="O5" s="20" t="s">
        <v>27</v>
      </c>
    </row>
    <row r="6" spans="1:15" ht="15" customHeight="1">
      <c r="A6" s="10">
        <v>4</v>
      </c>
      <c r="B6" s="7" t="s">
        <v>28</v>
      </c>
      <c r="C6" s="9">
        <v>4</v>
      </c>
      <c r="D6" s="9">
        <v>2</v>
      </c>
      <c r="E6" s="9">
        <v>2</v>
      </c>
      <c r="F6" s="9">
        <v>0</v>
      </c>
      <c r="G6" s="9">
        <v>4</v>
      </c>
      <c r="H6" s="9" t="s">
        <v>25</v>
      </c>
      <c r="I6" s="9"/>
      <c r="J6" s="3">
        <f t="shared" si="0"/>
        <v>4</v>
      </c>
      <c r="K6" s="4">
        <f>J6/(C6*2)</f>
        <v>0.5</v>
      </c>
      <c r="L6" s="9">
        <v>32</v>
      </c>
      <c r="M6" s="9">
        <v>39</v>
      </c>
      <c r="N6" s="9" t="s">
        <v>29</v>
      </c>
      <c r="O6" s="9" t="s">
        <v>30</v>
      </c>
    </row>
    <row r="7" spans="1:15" ht="15" customHeight="1">
      <c r="A7" s="10">
        <v>5</v>
      </c>
      <c r="B7" s="7" t="s">
        <v>31</v>
      </c>
      <c r="C7" s="9">
        <v>4</v>
      </c>
      <c r="D7" s="9">
        <v>1</v>
      </c>
      <c r="E7" s="9">
        <v>3</v>
      </c>
      <c r="F7" s="9">
        <v>0</v>
      </c>
      <c r="G7" s="9">
        <v>2</v>
      </c>
      <c r="H7" s="9" t="s">
        <v>32</v>
      </c>
      <c r="I7" s="9"/>
      <c r="J7" s="3">
        <f t="shared" si="0"/>
        <v>2</v>
      </c>
      <c r="K7" s="4">
        <f>J7/(C7*2)</f>
        <v>0.25</v>
      </c>
      <c r="L7" s="9">
        <v>35</v>
      </c>
      <c r="M7" s="9">
        <v>47</v>
      </c>
      <c r="N7" s="9" t="s">
        <v>33</v>
      </c>
      <c r="O7" s="9" t="s">
        <v>34</v>
      </c>
    </row>
    <row r="8" spans="1:15" ht="15" customHeight="1">
      <c r="A8" s="10">
        <v>6</v>
      </c>
      <c r="B8" s="7" t="s">
        <v>35</v>
      </c>
      <c r="C8" s="9">
        <v>4</v>
      </c>
      <c r="D8" s="9">
        <v>0</v>
      </c>
      <c r="E8" s="9">
        <v>4</v>
      </c>
      <c r="F8" s="9">
        <v>0</v>
      </c>
      <c r="G8" s="9">
        <v>0</v>
      </c>
      <c r="H8" s="9" t="s">
        <v>36</v>
      </c>
      <c r="I8" s="9"/>
      <c r="J8" s="3">
        <f t="shared" si="0"/>
        <v>0</v>
      </c>
      <c r="K8" s="4">
        <f>J8/(C8*2)</f>
        <v>0</v>
      </c>
      <c r="L8" s="9">
        <v>31</v>
      </c>
      <c r="M8" s="9">
        <v>51</v>
      </c>
      <c r="N8" s="9" t="s">
        <v>37</v>
      </c>
      <c r="O8" s="9" t="s">
        <v>38</v>
      </c>
    </row>
    <row r="9" spans="1:15">
      <c r="A9" s="36" t="s">
        <v>39</v>
      </c>
      <c r="B9" s="37"/>
      <c r="C9" s="37"/>
      <c r="D9" s="37"/>
      <c r="E9" s="37"/>
      <c r="F9" s="37"/>
      <c r="G9" s="37"/>
      <c r="H9" s="37"/>
      <c r="I9" s="37"/>
      <c r="J9" s="37"/>
      <c r="K9" s="37"/>
      <c r="L9" s="37"/>
      <c r="M9" s="37"/>
      <c r="N9" s="37"/>
      <c r="O9" s="38"/>
    </row>
    <row r="10" spans="1:15">
      <c r="A10" s="44" t="s">
        <v>40</v>
      </c>
      <c r="B10" s="44"/>
      <c r="C10" s="44"/>
      <c r="D10" s="44"/>
      <c r="E10" s="44"/>
      <c r="F10" s="44"/>
      <c r="G10" s="44"/>
      <c r="H10" s="44"/>
      <c r="I10" s="44"/>
      <c r="J10" s="44"/>
      <c r="K10" s="44"/>
      <c r="L10" s="44"/>
      <c r="M10" s="44"/>
      <c r="N10" s="44"/>
      <c r="O10" s="44"/>
    </row>
    <row r="11" spans="1:15" ht="28.5">
      <c r="A11" s="1" t="s">
        <v>1</v>
      </c>
      <c r="B11" s="5" t="s">
        <v>2</v>
      </c>
      <c r="C11" s="1" t="s">
        <v>3</v>
      </c>
      <c r="D11" s="1" t="s">
        <v>4</v>
      </c>
      <c r="E11" s="1" t="s">
        <v>5</v>
      </c>
      <c r="F11" s="1" t="s">
        <v>6</v>
      </c>
      <c r="G11" s="1" t="s">
        <v>7</v>
      </c>
      <c r="H11" s="1" t="s">
        <v>8</v>
      </c>
      <c r="I11" s="1" t="s">
        <v>9</v>
      </c>
      <c r="J11" s="1" t="s">
        <v>10</v>
      </c>
      <c r="K11" s="1" t="s">
        <v>11</v>
      </c>
      <c r="L11" s="1" t="s">
        <v>12</v>
      </c>
      <c r="M11" s="1" t="s">
        <v>13</v>
      </c>
      <c r="N11" s="1" t="s">
        <v>14</v>
      </c>
      <c r="O11" s="1" t="s">
        <v>15</v>
      </c>
    </row>
    <row r="12" spans="1:15" ht="15" customHeight="1">
      <c r="A12" s="12">
        <v>1</v>
      </c>
      <c r="B12" s="13" t="s">
        <v>41</v>
      </c>
      <c r="C12" s="12">
        <v>4</v>
      </c>
      <c r="D12" s="12">
        <v>4</v>
      </c>
      <c r="E12" s="12">
        <v>0</v>
      </c>
      <c r="F12" s="12">
        <v>0</v>
      </c>
      <c r="G12" s="12">
        <v>8</v>
      </c>
      <c r="H12" s="12" t="s">
        <v>17</v>
      </c>
      <c r="I12" s="12"/>
      <c r="J12" s="12">
        <f t="shared" ref="J12:J17" si="1">G12+I12</f>
        <v>8</v>
      </c>
      <c r="K12" s="15">
        <f>J12/(C12*2)</f>
        <v>1</v>
      </c>
      <c r="L12" s="12">
        <v>74</v>
      </c>
      <c r="M12" s="12">
        <v>40</v>
      </c>
      <c r="N12" s="12" t="s">
        <v>42</v>
      </c>
      <c r="O12" s="12" t="s">
        <v>43</v>
      </c>
    </row>
    <row r="13" spans="1:15" ht="15" customHeight="1">
      <c r="A13" s="16">
        <v>2</v>
      </c>
      <c r="B13" s="17" t="s">
        <v>44</v>
      </c>
      <c r="C13" s="16">
        <v>3</v>
      </c>
      <c r="D13" s="16">
        <v>2</v>
      </c>
      <c r="E13" s="16">
        <v>0</v>
      </c>
      <c r="F13" s="16">
        <v>1</v>
      </c>
      <c r="G13" s="16">
        <v>5</v>
      </c>
      <c r="H13" s="16" t="s">
        <v>45</v>
      </c>
      <c r="I13" s="16"/>
      <c r="J13" s="16">
        <f t="shared" si="1"/>
        <v>5</v>
      </c>
      <c r="K13" s="19">
        <f>J13/(C13*2)</f>
        <v>0.83333333333333337</v>
      </c>
      <c r="L13" s="16">
        <v>39</v>
      </c>
      <c r="M13" s="16">
        <v>24</v>
      </c>
      <c r="N13" s="16" t="s">
        <v>18</v>
      </c>
      <c r="O13" s="16" t="s">
        <v>29</v>
      </c>
    </row>
    <row r="14" spans="1:15" ht="15" customHeight="1">
      <c r="A14" s="20">
        <v>3</v>
      </c>
      <c r="B14" s="21" t="s">
        <v>46</v>
      </c>
      <c r="C14" s="20">
        <v>4</v>
      </c>
      <c r="D14" s="20">
        <v>2</v>
      </c>
      <c r="E14" s="20">
        <v>2</v>
      </c>
      <c r="F14" s="20">
        <v>0</v>
      </c>
      <c r="G14" s="20">
        <v>4</v>
      </c>
      <c r="H14" s="20" t="s">
        <v>25</v>
      </c>
      <c r="I14" s="20"/>
      <c r="J14" s="20">
        <f t="shared" si="1"/>
        <v>4</v>
      </c>
      <c r="K14" s="23">
        <f>J14/(C14*2)</f>
        <v>0.5</v>
      </c>
      <c r="L14" s="20">
        <v>52</v>
      </c>
      <c r="M14" s="20">
        <v>43</v>
      </c>
      <c r="N14" s="20" t="s">
        <v>18</v>
      </c>
      <c r="O14" s="20" t="s">
        <v>47</v>
      </c>
    </row>
    <row r="15" spans="1:15" ht="15" customHeight="1">
      <c r="A15" s="10">
        <v>4</v>
      </c>
      <c r="B15" s="7" t="s">
        <v>48</v>
      </c>
      <c r="C15" s="9">
        <v>4</v>
      </c>
      <c r="D15" s="9">
        <v>1</v>
      </c>
      <c r="E15" s="9">
        <v>2</v>
      </c>
      <c r="F15" s="9">
        <v>1</v>
      </c>
      <c r="G15" s="9">
        <v>3</v>
      </c>
      <c r="H15" s="9" t="s">
        <v>49</v>
      </c>
      <c r="I15" s="9"/>
      <c r="J15" s="3">
        <f t="shared" si="1"/>
        <v>3</v>
      </c>
      <c r="K15" s="4">
        <f>J15/(C15*2)</f>
        <v>0.375</v>
      </c>
      <c r="L15" s="9">
        <v>37</v>
      </c>
      <c r="M15" s="9">
        <v>55</v>
      </c>
      <c r="N15" s="9" t="s">
        <v>50</v>
      </c>
      <c r="O15" s="9" t="s">
        <v>51</v>
      </c>
    </row>
    <row r="16" spans="1:15" ht="15" customHeight="1">
      <c r="A16" s="10">
        <v>5</v>
      </c>
      <c r="B16" s="7" t="s">
        <v>52</v>
      </c>
      <c r="C16" s="9">
        <v>4</v>
      </c>
      <c r="D16" s="9">
        <v>0</v>
      </c>
      <c r="E16" s="9">
        <v>2</v>
      </c>
      <c r="F16" s="9">
        <v>2</v>
      </c>
      <c r="G16" s="9">
        <v>2</v>
      </c>
      <c r="H16" s="9" t="s">
        <v>32</v>
      </c>
      <c r="I16" s="9"/>
      <c r="J16" s="3">
        <f t="shared" si="1"/>
        <v>2</v>
      </c>
      <c r="K16" s="4">
        <f>J16/(C16*2)</f>
        <v>0.25</v>
      </c>
      <c r="L16" s="9">
        <v>32</v>
      </c>
      <c r="M16" s="9">
        <v>53</v>
      </c>
      <c r="N16" s="9" t="s">
        <v>29</v>
      </c>
      <c r="O16" s="9" t="s">
        <v>53</v>
      </c>
    </row>
    <row r="17" spans="1:15" ht="15" customHeight="1">
      <c r="A17" s="10">
        <v>6</v>
      </c>
      <c r="B17" s="7" t="s">
        <v>54</v>
      </c>
      <c r="C17" s="9">
        <v>3</v>
      </c>
      <c r="D17" s="9">
        <v>0</v>
      </c>
      <c r="E17" s="9">
        <v>3</v>
      </c>
      <c r="F17" s="9">
        <v>0</v>
      </c>
      <c r="G17" s="9">
        <v>0</v>
      </c>
      <c r="H17" s="9" t="s">
        <v>36</v>
      </c>
      <c r="I17" s="9"/>
      <c r="J17" s="3">
        <f t="shared" si="1"/>
        <v>0</v>
      </c>
      <c r="K17" s="4">
        <f>J17/(C17*2)</f>
        <v>0</v>
      </c>
      <c r="L17" s="9">
        <v>23</v>
      </c>
      <c r="M17" s="9">
        <v>42</v>
      </c>
      <c r="N17" s="9" t="s">
        <v>55</v>
      </c>
      <c r="O17" s="9" t="s">
        <v>56</v>
      </c>
    </row>
    <row r="18" spans="1:15">
      <c r="A18" s="44" t="s">
        <v>57</v>
      </c>
      <c r="B18" s="44"/>
      <c r="C18" s="44"/>
      <c r="D18" s="44"/>
      <c r="E18" s="44"/>
      <c r="F18" s="44"/>
      <c r="G18" s="44"/>
      <c r="H18" s="44"/>
      <c r="I18" s="44"/>
      <c r="J18" s="44"/>
      <c r="K18" s="44"/>
      <c r="L18" s="44"/>
      <c r="M18" s="44"/>
      <c r="N18" s="44"/>
      <c r="O18" s="44"/>
    </row>
    <row r="19" spans="1:15" ht="28.5">
      <c r="A19" s="1" t="s">
        <v>1</v>
      </c>
      <c r="B19" s="5" t="s">
        <v>2</v>
      </c>
      <c r="C19" s="1" t="s">
        <v>3</v>
      </c>
      <c r="D19" s="1" t="s">
        <v>4</v>
      </c>
      <c r="E19" s="1" t="s">
        <v>5</v>
      </c>
      <c r="F19" s="1" t="s">
        <v>6</v>
      </c>
      <c r="G19" s="1" t="s">
        <v>7</v>
      </c>
      <c r="H19" s="1" t="s">
        <v>8</v>
      </c>
      <c r="I19" s="1" t="s">
        <v>9</v>
      </c>
      <c r="J19" s="1" t="s">
        <v>10</v>
      </c>
      <c r="K19" s="1" t="s">
        <v>11</v>
      </c>
      <c r="L19" s="1" t="s">
        <v>12</v>
      </c>
      <c r="M19" s="1" t="s">
        <v>13</v>
      </c>
      <c r="N19" s="1" t="s">
        <v>14</v>
      </c>
      <c r="O19" s="1" t="s">
        <v>15</v>
      </c>
    </row>
    <row r="20" spans="1:15" ht="15" customHeight="1">
      <c r="A20" s="12" t="s">
        <v>58</v>
      </c>
      <c r="B20" s="13" t="s">
        <v>59</v>
      </c>
      <c r="C20" s="12">
        <v>4</v>
      </c>
      <c r="D20" s="12">
        <v>3</v>
      </c>
      <c r="E20" s="12">
        <v>1</v>
      </c>
      <c r="F20" s="12">
        <v>0</v>
      </c>
      <c r="G20" s="12">
        <v>6</v>
      </c>
      <c r="H20" s="12" t="s">
        <v>21</v>
      </c>
      <c r="I20" s="12"/>
      <c r="J20" s="12">
        <f t="shared" ref="J20:J24" si="2">G20+I20</f>
        <v>6</v>
      </c>
      <c r="K20" s="15">
        <f t="shared" ref="K20:K24" si="3">J20/(C20*2)</f>
        <v>0.75</v>
      </c>
      <c r="L20" s="12">
        <v>56</v>
      </c>
      <c r="M20" s="12">
        <v>42</v>
      </c>
      <c r="N20" s="12" t="s">
        <v>56</v>
      </c>
      <c r="O20" s="12" t="s">
        <v>60</v>
      </c>
    </row>
    <row r="21" spans="1:15" ht="15" customHeight="1">
      <c r="A21" s="16" t="s">
        <v>61</v>
      </c>
      <c r="B21" s="17" t="s">
        <v>62</v>
      </c>
      <c r="C21" s="16">
        <v>4</v>
      </c>
      <c r="D21" s="16">
        <v>3</v>
      </c>
      <c r="E21" s="16">
        <v>1</v>
      </c>
      <c r="F21" s="16">
        <v>0</v>
      </c>
      <c r="G21" s="16">
        <v>6</v>
      </c>
      <c r="H21" s="16" t="s">
        <v>21</v>
      </c>
      <c r="I21" s="16"/>
      <c r="J21" s="16">
        <f>G21+I21</f>
        <v>6</v>
      </c>
      <c r="K21" s="19">
        <f>J21/(C21*2)</f>
        <v>0.75</v>
      </c>
      <c r="L21" s="16">
        <v>64</v>
      </c>
      <c r="M21" s="16">
        <v>52</v>
      </c>
      <c r="N21" s="16" t="s">
        <v>63</v>
      </c>
      <c r="O21" s="16" t="s">
        <v>18</v>
      </c>
    </row>
    <row r="22" spans="1:15" ht="15" customHeight="1">
      <c r="A22" s="20" t="s">
        <v>64</v>
      </c>
      <c r="B22" s="21" t="s">
        <v>65</v>
      </c>
      <c r="C22" s="20">
        <v>4</v>
      </c>
      <c r="D22" s="20">
        <v>3</v>
      </c>
      <c r="E22" s="20">
        <v>1</v>
      </c>
      <c r="F22" s="20">
        <v>0</v>
      </c>
      <c r="G22" s="20">
        <v>6</v>
      </c>
      <c r="H22" s="20" t="s">
        <v>21</v>
      </c>
      <c r="I22" s="20"/>
      <c r="J22" s="20">
        <f t="shared" si="2"/>
        <v>6</v>
      </c>
      <c r="K22" s="23">
        <f t="shared" si="3"/>
        <v>0.75</v>
      </c>
      <c r="L22" s="20">
        <v>71</v>
      </c>
      <c r="M22" s="20">
        <v>52</v>
      </c>
      <c r="N22" s="20" t="s">
        <v>66</v>
      </c>
      <c r="O22" s="20" t="s">
        <v>18</v>
      </c>
    </row>
    <row r="23" spans="1:15" ht="15" customHeight="1">
      <c r="A23" s="10">
        <v>4</v>
      </c>
      <c r="B23" s="7" t="s">
        <v>67</v>
      </c>
      <c r="C23" s="9">
        <v>4</v>
      </c>
      <c r="D23" s="9">
        <v>1</v>
      </c>
      <c r="E23" s="9">
        <v>3</v>
      </c>
      <c r="F23" s="9">
        <v>0</v>
      </c>
      <c r="G23" s="9">
        <v>2</v>
      </c>
      <c r="H23" s="9" t="s">
        <v>32</v>
      </c>
      <c r="I23" s="9"/>
      <c r="J23" s="3">
        <f t="shared" si="2"/>
        <v>2</v>
      </c>
      <c r="K23" s="4">
        <f t="shared" si="3"/>
        <v>0.25</v>
      </c>
      <c r="L23" s="9">
        <v>36</v>
      </c>
      <c r="M23" s="9">
        <v>46</v>
      </c>
      <c r="N23" s="9" t="s">
        <v>68</v>
      </c>
      <c r="O23" s="9" t="s">
        <v>26</v>
      </c>
    </row>
    <row r="24" spans="1:15" ht="15" customHeight="1">
      <c r="A24" s="10">
        <v>5</v>
      </c>
      <c r="B24" s="7" t="s">
        <v>69</v>
      </c>
      <c r="C24" s="9">
        <v>4</v>
      </c>
      <c r="D24" s="9">
        <v>0</v>
      </c>
      <c r="E24" s="9">
        <v>4</v>
      </c>
      <c r="F24" s="9">
        <v>0</v>
      </c>
      <c r="G24" s="9">
        <v>0</v>
      </c>
      <c r="H24" s="9" t="s">
        <v>36</v>
      </c>
      <c r="I24" s="9"/>
      <c r="J24" s="3">
        <f t="shared" si="2"/>
        <v>0</v>
      </c>
      <c r="K24" s="4">
        <f t="shared" si="3"/>
        <v>0</v>
      </c>
      <c r="L24" s="9">
        <v>20</v>
      </c>
      <c r="M24" s="9">
        <v>55</v>
      </c>
      <c r="N24" s="9" t="s">
        <v>70</v>
      </c>
      <c r="O24" s="9" t="s">
        <v>51</v>
      </c>
    </row>
    <row r="25" spans="1:15" ht="27" customHeight="1">
      <c r="A25" s="36" t="s">
        <v>71</v>
      </c>
      <c r="B25" s="37"/>
      <c r="C25" s="37"/>
      <c r="D25" s="37"/>
      <c r="E25" s="37"/>
      <c r="F25" s="37"/>
      <c r="G25" s="37"/>
      <c r="H25" s="37"/>
      <c r="I25" s="37"/>
      <c r="J25" s="37"/>
      <c r="K25" s="37"/>
      <c r="L25" s="37"/>
      <c r="M25" s="37"/>
      <c r="N25" s="37"/>
      <c r="O25" s="38"/>
    </row>
    <row r="26" spans="1:15">
      <c r="A26" s="44" t="s">
        <v>72</v>
      </c>
      <c r="B26" s="44"/>
      <c r="C26" s="44"/>
      <c r="D26" s="44"/>
      <c r="E26" s="44"/>
      <c r="F26" s="44"/>
      <c r="G26" s="44"/>
      <c r="H26" s="44"/>
      <c r="I26" s="44"/>
      <c r="J26" s="44"/>
      <c r="K26" s="44"/>
      <c r="L26" s="44"/>
      <c r="M26" s="44"/>
      <c r="N26" s="44"/>
      <c r="O26" s="44"/>
    </row>
    <row r="27" spans="1:15" ht="28.5">
      <c r="A27" s="1" t="s">
        <v>1</v>
      </c>
      <c r="B27" s="5" t="s">
        <v>2</v>
      </c>
      <c r="C27" s="1" t="s">
        <v>3</v>
      </c>
      <c r="D27" s="1" t="s">
        <v>4</v>
      </c>
      <c r="E27" s="1" t="s">
        <v>5</v>
      </c>
      <c r="F27" s="1" t="s">
        <v>6</v>
      </c>
      <c r="G27" s="1" t="s">
        <v>7</v>
      </c>
      <c r="H27" s="1" t="s">
        <v>8</v>
      </c>
      <c r="I27" s="1" t="s">
        <v>9</v>
      </c>
      <c r="J27" s="1" t="s">
        <v>10</v>
      </c>
      <c r="K27" s="1" t="s">
        <v>11</v>
      </c>
      <c r="L27" s="1" t="s">
        <v>12</v>
      </c>
      <c r="M27" s="1" t="s">
        <v>13</v>
      </c>
      <c r="N27" s="1" t="s">
        <v>14</v>
      </c>
      <c r="O27" s="1" t="s">
        <v>15</v>
      </c>
    </row>
    <row r="28" spans="1:15" ht="15" customHeight="1">
      <c r="A28" s="12">
        <v>1</v>
      </c>
      <c r="B28" s="13" t="s">
        <v>73</v>
      </c>
      <c r="C28" s="12">
        <v>4</v>
      </c>
      <c r="D28" s="12">
        <v>4</v>
      </c>
      <c r="E28" s="12">
        <v>0</v>
      </c>
      <c r="F28" s="12">
        <v>0</v>
      </c>
      <c r="G28" s="12">
        <v>8</v>
      </c>
      <c r="H28" s="12" t="s">
        <v>17</v>
      </c>
      <c r="I28" s="12"/>
      <c r="J28" s="12">
        <f t="shared" ref="J28:J32" si="4">G28+I28</f>
        <v>8</v>
      </c>
      <c r="K28" s="15">
        <f t="shared" ref="K28:K32" si="5">J28/(C28*2)</f>
        <v>1</v>
      </c>
      <c r="L28" s="12">
        <v>51</v>
      </c>
      <c r="M28" s="12">
        <v>27</v>
      </c>
      <c r="N28" s="12" t="s">
        <v>38</v>
      </c>
      <c r="O28" s="12" t="s">
        <v>19</v>
      </c>
    </row>
    <row r="29" spans="1:15" ht="15" customHeight="1">
      <c r="A29" s="16">
        <v>2</v>
      </c>
      <c r="B29" s="17" t="s">
        <v>74</v>
      </c>
      <c r="C29" s="16">
        <v>4</v>
      </c>
      <c r="D29" s="16">
        <v>3</v>
      </c>
      <c r="E29" s="16">
        <v>1</v>
      </c>
      <c r="F29" s="16">
        <v>0</v>
      </c>
      <c r="G29" s="16">
        <v>6</v>
      </c>
      <c r="H29" s="16" t="s">
        <v>21</v>
      </c>
      <c r="I29" s="16"/>
      <c r="J29" s="16">
        <f t="shared" si="4"/>
        <v>6</v>
      </c>
      <c r="K29" s="19">
        <f t="shared" si="5"/>
        <v>0.75</v>
      </c>
      <c r="L29" s="16">
        <v>44</v>
      </c>
      <c r="M29" s="16">
        <v>35</v>
      </c>
      <c r="N29" s="16" t="s">
        <v>75</v>
      </c>
      <c r="O29" s="16" t="s">
        <v>33</v>
      </c>
    </row>
    <row r="30" spans="1:15" ht="15" customHeight="1">
      <c r="A30" s="20">
        <v>3</v>
      </c>
      <c r="B30" s="21" t="s">
        <v>76</v>
      </c>
      <c r="C30" s="20">
        <v>4</v>
      </c>
      <c r="D30" s="20">
        <v>2</v>
      </c>
      <c r="E30" s="20">
        <v>2</v>
      </c>
      <c r="F30" s="20">
        <v>0</v>
      </c>
      <c r="G30" s="20">
        <v>4</v>
      </c>
      <c r="H30" s="20" t="s">
        <v>25</v>
      </c>
      <c r="I30" s="20"/>
      <c r="J30" s="20">
        <f t="shared" si="4"/>
        <v>4</v>
      </c>
      <c r="K30" s="23">
        <f t="shared" si="5"/>
        <v>0.5</v>
      </c>
      <c r="L30" s="20">
        <v>50</v>
      </c>
      <c r="M30" s="20">
        <v>59</v>
      </c>
      <c r="N30" s="20" t="s">
        <v>77</v>
      </c>
      <c r="O30" s="20" t="s">
        <v>78</v>
      </c>
    </row>
    <row r="31" spans="1:15" ht="15" customHeight="1">
      <c r="A31" s="10">
        <v>4</v>
      </c>
      <c r="B31" s="7" t="s">
        <v>79</v>
      </c>
      <c r="C31" s="9">
        <v>4</v>
      </c>
      <c r="D31" s="9">
        <v>1</v>
      </c>
      <c r="E31" s="9">
        <v>3</v>
      </c>
      <c r="F31" s="9">
        <v>0</v>
      </c>
      <c r="G31" s="9">
        <v>2</v>
      </c>
      <c r="H31" s="9" t="s">
        <v>32</v>
      </c>
      <c r="I31" s="9"/>
      <c r="J31" s="3">
        <f t="shared" si="4"/>
        <v>2</v>
      </c>
      <c r="K31" s="4">
        <f t="shared" si="5"/>
        <v>0.25</v>
      </c>
      <c r="L31" s="9">
        <v>28</v>
      </c>
      <c r="M31" s="9">
        <v>40</v>
      </c>
      <c r="N31" s="9" t="s">
        <v>80</v>
      </c>
      <c r="O31" s="9" t="s">
        <v>43</v>
      </c>
    </row>
    <row r="32" spans="1:15" ht="15" customHeight="1">
      <c r="A32" s="10">
        <v>5</v>
      </c>
      <c r="B32" s="7" t="s">
        <v>81</v>
      </c>
      <c r="C32" s="9">
        <v>4</v>
      </c>
      <c r="D32" s="9">
        <v>0</v>
      </c>
      <c r="E32" s="9">
        <v>4</v>
      </c>
      <c r="F32" s="9">
        <v>0</v>
      </c>
      <c r="G32" s="9">
        <v>0</v>
      </c>
      <c r="H32" s="9" t="s">
        <v>36</v>
      </c>
      <c r="I32" s="9"/>
      <c r="J32" s="3">
        <f t="shared" si="4"/>
        <v>0</v>
      </c>
      <c r="K32" s="4">
        <f t="shared" si="5"/>
        <v>0</v>
      </c>
      <c r="L32" s="9">
        <v>31</v>
      </c>
      <c r="M32" s="9">
        <v>43</v>
      </c>
      <c r="N32" s="9" t="s">
        <v>37</v>
      </c>
      <c r="O32" s="9" t="s">
        <v>47</v>
      </c>
    </row>
    <row r="33" spans="1:15" ht="15" customHeight="1">
      <c r="A33" s="44" t="s">
        <v>82</v>
      </c>
      <c r="B33" s="44"/>
      <c r="C33" s="44"/>
      <c r="D33" s="44"/>
      <c r="E33" s="44"/>
      <c r="F33" s="44"/>
      <c r="G33" s="44"/>
      <c r="H33" s="44"/>
      <c r="I33" s="44"/>
      <c r="J33" s="44"/>
      <c r="K33" s="44"/>
      <c r="L33" s="44"/>
      <c r="M33" s="44"/>
      <c r="N33" s="44"/>
      <c r="O33" s="44"/>
    </row>
    <row r="34" spans="1:15" ht="15" customHeight="1">
      <c r="A34" s="1" t="s">
        <v>1</v>
      </c>
      <c r="B34" s="5" t="s">
        <v>2</v>
      </c>
      <c r="C34" s="1" t="s">
        <v>3</v>
      </c>
      <c r="D34" s="1" t="s">
        <v>4</v>
      </c>
      <c r="E34" s="1" t="s">
        <v>5</v>
      </c>
      <c r="F34" s="1" t="s">
        <v>6</v>
      </c>
      <c r="G34" s="1" t="s">
        <v>7</v>
      </c>
      <c r="H34" s="1" t="s">
        <v>8</v>
      </c>
      <c r="I34" s="1" t="s">
        <v>9</v>
      </c>
      <c r="J34" s="1" t="s">
        <v>10</v>
      </c>
      <c r="K34" s="1" t="s">
        <v>11</v>
      </c>
      <c r="L34" s="1" t="s">
        <v>12</v>
      </c>
      <c r="M34" s="1" t="s">
        <v>13</v>
      </c>
      <c r="N34" s="1" t="s">
        <v>14</v>
      </c>
      <c r="O34" s="1" t="s">
        <v>15</v>
      </c>
    </row>
    <row r="35" spans="1:15" ht="15" customHeight="1">
      <c r="A35" s="12" t="s">
        <v>58</v>
      </c>
      <c r="B35" s="13" t="s">
        <v>16</v>
      </c>
      <c r="C35" s="12">
        <v>4</v>
      </c>
      <c r="D35" s="12">
        <v>4</v>
      </c>
      <c r="E35" s="12">
        <v>0</v>
      </c>
      <c r="F35" s="12">
        <v>0</v>
      </c>
      <c r="G35" s="12">
        <v>8</v>
      </c>
      <c r="H35" s="12" t="s">
        <v>17</v>
      </c>
      <c r="I35" s="12"/>
      <c r="J35" s="12">
        <v>8</v>
      </c>
      <c r="K35" s="15">
        <v>1</v>
      </c>
      <c r="L35" s="12">
        <v>52</v>
      </c>
      <c r="M35" s="12">
        <v>27</v>
      </c>
      <c r="N35" s="12" t="s">
        <v>18</v>
      </c>
      <c r="O35" s="12" t="s">
        <v>19</v>
      </c>
    </row>
    <row r="36" spans="1:15" ht="15" customHeight="1">
      <c r="A36" s="12" t="s">
        <v>61</v>
      </c>
      <c r="B36" s="13" t="s">
        <v>73</v>
      </c>
      <c r="C36" s="12">
        <v>4</v>
      </c>
      <c r="D36" s="12">
        <v>4</v>
      </c>
      <c r="E36" s="12">
        <v>0</v>
      </c>
      <c r="F36" s="12">
        <v>0</v>
      </c>
      <c r="G36" s="12">
        <v>8</v>
      </c>
      <c r="H36" s="12" t="s">
        <v>17</v>
      </c>
      <c r="I36" s="12"/>
      <c r="J36" s="12">
        <v>8</v>
      </c>
      <c r="K36" s="15">
        <v>1</v>
      </c>
      <c r="L36" s="12">
        <v>51</v>
      </c>
      <c r="M36" s="12">
        <v>27</v>
      </c>
      <c r="N36" s="12" t="s">
        <v>38</v>
      </c>
      <c r="O36" s="12" t="s">
        <v>19</v>
      </c>
    </row>
    <row r="37" spans="1:15" ht="15" customHeight="1">
      <c r="A37" s="12" t="s">
        <v>64</v>
      </c>
      <c r="B37" s="13" t="s">
        <v>41</v>
      </c>
      <c r="C37" s="12">
        <v>4</v>
      </c>
      <c r="D37" s="12">
        <v>4</v>
      </c>
      <c r="E37" s="12">
        <v>0</v>
      </c>
      <c r="F37" s="12">
        <v>0</v>
      </c>
      <c r="G37" s="12">
        <v>8</v>
      </c>
      <c r="H37" s="12" t="s">
        <v>17</v>
      </c>
      <c r="I37" s="12"/>
      <c r="J37" s="12">
        <v>8</v>
      </c>
      <c r="K37" s="15">
        <v>1</v>
      </c>
      <c r="L37" s="12">
        <v>74</v>
      </c>
      <c r="M37" s="12">
        <v>40</v>
      </c>
      <c r="N37" s="12" t="s">
        <v>42</v>
      </c>
      <c r="O37" s="12" t="s">
        <v>43</v>
      </c>
    </row>
    <row r="38" spans="1:15" ht="15" customHeight="1">
      <c r="A38" s="12">
        <v>4</v>
      </c>
      <c r="B38" s="13" t="s">
        <v>59</v>
      </c>
      <c r="C38" s="12">
        <v>4</v>
      </c>
      <c r="D38" s="12">
        <v>3</v>
      </c>
      <c r="E38" s="12">
        <v>1</v>
      </c>
      <c r="F38" s="12">
        <v>0</v>
      </c>
      <c r="G38" s="12">
        <v>6</v>
      </c>
      <c r="H38" s="12" t="s">
        <v>21</v>
      </c>
      <c r="I38" s="12"/>
      <c r="J38" s="12">
        <v>6</v>
      </c>
      <c r="K38" s="15">
        <v>0.75</v>
      </c>
      <c r="L38" s="12">
        <v>56</v>
      </c>
      <c r="M38" s="12">
        <v>42</v>
      </c>
      <c r="N38" s="12" t="s">
        <v>56</v>
      </c>
      <c r="O38" s="12" t="s">
        <v>60</v>
      </c>
    </row>
    <row r="39" spans="1:15" ht="15" customHeight="1">
      <c r="A39" s="16">
        <v>5</v>
      </c>
      <c r="B39" s="17" t="s">
        <v>20</v>
      </c>
      <c r="C39" s="16">
        <v>4</v>
      </c>
      <c r="D39" s="16">
        <v>3</v>
      </c>
      <c r="E39" s="16">
        <v>1</v>
      </c>
      <c r="F39" s="16">
        <v>0</v>
      </c>
      <c r="G39" s="16">
        <v>6</v>
      </c>
      <c r="H39" s="16" t="s">
        <v>21</v>
      </c>
      <c r="I39" s="16"/>
      <c r="J39" s="16">
        <v>6</v>
      </c>
      <c r="K39" s="19">
        <v>0.75</v>
      </c>
      <c r="L39" s="16">
        <v>49</v>
      </c>
      <c r="M39" s="16">
        <v>33</v>
      </c>
      <c r="N39" s="16" t="s">
        <v>22</v>
      </c>
      <c r="O39" s="16" t="s">
        <v>23</v>
      </c>
    </row>
    <row r="40" spans="1:15" ht="15" customHeight="1">
      <c r="A40" s="16">
        <v>5</v>
      </c>
      <c r="B40" s="17" t="s">
        <v>44</v>
      </c>
      <c r="C40" s="16">
        <v>3</v>
      </c>
      <c r="D40" s="16">
        <v>2</v>
      </c>
      <c r="E40" s="16">
        <v>0</v>
      </c>
      <c r="F40" s="16">
        <v>1</v>
      </c>
      <c r="G40" s="16">
        <v>5</v>
      </c>
      <c r="H40" s="16" t="s">
        <v>45</v>
      </c>
      <c r="I40" s="16"/>
      <c r="J40" s="16">
        <v>5</v>
      </c>
      <c r="K40" s="19">
        <v>0.83333333333333337</v>
      </c>
      <c r="L40" s="16">
        <v>39</v>
      </c>
      <c r="M40" s="16">
        <v>24</v>
      </c>
      <c r="N40" s="16" t="s">
        <v>18</v>
      </c>
      <c r="O40" s="16" t="s">
        <v>29</v>
      </c>
    </row>
    <row r="41" spans="1:15" ht="15" customHeight="1">
      <c r="A41" s="16">
        <v>5</v>
      </c>
      <c r="B41" s="17" t="s">
        <v>62</v>
      </c>
      <c r="C41" s="16">
        <v>4</v>
      </c>
      <c r="D41" s="16">
        <v>3</v>
      </c>
      <c r="E41" s="16">
        <v>1</v>
      </c>
      <c r="F41" s="16">
        <v>0</v>
      </c>
      <c r="G41" s="16">
        <v>6</v>
      </c>
      <c r="H41" s="16" t="s">
        <v>21</v>
      </c>
      <c r="I41" s="16"/>
      <c r="J41" s="16">
        <v>6</v>
      </c>
      <c r="K41" s="19">
        <v>0.75</v>
      </c>
      <c r="L41" s="16">
        <v>64</v>
      </c>
      <c r="M41" s="16">
        <v>52</v>
      </c>
      <c r="N41" s="16" t="s">
        <v>63</v>
      </c>
      <c r="O41" s="16" t="s">
        <v>18</v>
      </c>
    </row>
    <row r="42" spans="1:15" ht="15" customHeight="1">
      <c r="A42" s="16">
        <v>5</v>
      </c>
      <c r="B42" s="17" t="s">
        <v>74</v>
      </c>
      <c r="C42" s="16">
        <v>4</v>
      </c>
      <c r="D42" s="16">
        <v>3</v>
      </c>
      <c r="E42" s="16">
        <v>1</v>
      </c>
      <c r="F42" s="16">
        <v>0</v>
      </c>
      <c r="G42" s="16">
        <v>6</v>
      </c>
      <c r="H42" s="16" t="s">
        <v>21</v>
      </c>
      <c r="I42" s="16"/>
      <c r="J42" s="16">
        <v>6</v>
      </c>
      <c r="K42" s="19">
        <v>0.75</v>
      </c>
      <c r="L42" s="16">
        <v>44</v>
      </c>
      <c r="M42" s="16">
        <v>35</v>
      </c>
      <c r="N42" s="16" t="s">
        <v>75</v>
      </c>
      <c r="O42" s="16" t="s">
        <v>33</v>
      </c>
    </row>
    <row r="43" spans="1:15" ht="15" customHeight="1">
      <c r="A43" s="20">
        <v>9</v>
      </c>
      <c r="B43" s="21" t="s">
        <v>65</v>
      </c>
      <c r="C43" s="20">
        <v>4</v>
      </c>
      <c r="D43" s="20">
        <v>3</v>
      </c>
      <c r="E43" s="20">
        <v>1</v>
      </c>
      <c r="F43" s="20">
        <v>0</v>
      </c>
      <c r="G43" s="20">
        <v>6</v>
      </c>
      <c r="H43" s="20" t="s">
        <v>21</v>
      </c>
      <c r="I43" s="20"/>
      <c r="J43" s="20">
        <v>6</v>
      </c>
      <c r="K43" s="23">
        <v>0.75</v>
      </c>
      <c r="L43" s="20">
        <v>71</v>
      </c>
      <c r="M43" s="20">
        <v>52</v>
      </c>
      <c r="N43" s="20" t="s">
        <v>66</v>
      </c>
      <c r="O43" s="20" t="s">
        <v>18</v>
      </c>
    </row>
    <row r="44" spans="1:15" ht="15" customHeight="1">
      <c r="A44" s="20" t="s">
        <v>83</v>
      </c>
      <c r="B44" s="21" t="s">
        <v>46</v>
      </c>
      <c r="C44" s="20">
        <v>4</v>
      </c>
      <c r="D44" s="20">
        <v>2</v>
      </c>
      <c r="E44" s="20">
        <v>2</v>
      </c>
      <c r="F44" s="20">
        <v>0</v>
      </c>
      <c r="G44" s="20">
        <v>4</v>
      </c>
      <c r="H44" s="20" t="s">
        <v>25</v>
      </c>
      <c r="I44" s="20"/>
      <c r="J44" s="20">
        <v>4</v>
      </c>
      <c r="K44" s="23">
        <v>0.5</v>
      </c>
      <c r="L44" s="20">
        <v>52</v>
      </c>
      <c r="M44" s="20">
        <v>43</v>
      </c>
      <c r="N44" s="20" t="s">
        <v>18</v>
      </c>
      <c r="O44" s="20" t="s">
        <v>47</v>
      </c>
    </row>
    <row r="45" spans="1:15" ht="15" customHeight="1">
      <c r="A45" s="20" t="s">
        <v>84</v>
      </c>
      <c r="B45" s="21" t="s">
        <v>24</v>
      </c>
      <c r="C45" s="20">
        <v>4</v>
      </c>
      <c r="D45" s="20">
        <v>2</v>
      </c>
      <c r="E45" s="20">
        <v>2</v>
      </c>
      <c r="F45" s="20">
        <v>0</v>
      </c>
      <c r="G45" s="20">
        <v>4</v>
      </c>
      <c r="H45" s="20" t="s">
        <v>25</v>
      </c>
      <c r="I45" s="20"/>
      <c r="J45" s="20">
        <v>4</v>
      </c>
      <c r="K45" s="23">
        <v>0.5</v>
      </c>
      <c r="L45" s="20">
        <v>46</v>
      </c>
      <c r="M45" s="20">
        <v>48</v>
      </c>
      <c r="N45" s="20" t="s">
        <v>26</v>
      </c>
      <c r="O45" s="20" t="s">
        <v>27</v>
      </c>
    </row>
    <row r="46" spans="1:15" ht="15" customHeight="1">
      <c r="A46" s="20" t="s">
        <v>85</v>
      </c>
      <c r="B46" s="21" t="s">
        <v>76</v>
      </c>
      <c r="C46" s="20">
        <v>4</v>
      </c>
      <c r="D46" s="20">
        <v>2</v>
      </c>
      <c r="E46" s="20">
        <v>2</v>
      </c>
      <c r="F46" s="20">
        <v>0</v>
      </c>
      <c r="G46" s="20">
        <v>4</v>
      </c>
      <c r="H46" s="20" t="s">
        <v>25</v>
      </c>
      <c r="I46" s="20"/>
      <c r="J46" s="20">
        <v>4</v>
      </c>
      <c r="K46" s="23">
        <v>0.5</v>
      </c>
      <c r="L46" s="20">
        <v>50</v>
      </c>
      <c r="M46" s="20">
        <v>59</v>
      </c>
      <c r="N46" s="20" t="s">
        <v>77</v>
      </c>
      <c r="O46" s="20" t="s">
        <v>78</v>
      </c>
    </row>
    <row r="47" spans="1:15" ht="26.25" customHeight="1">
      <c r="A47" s="36" t="s">
        <v>86</v>
      </c>
      <c r="B47" s="37"/>
      <c r="C47" s="37"/>
      <c r="D47" s="37"/>
      <c r="E47" s="37"/>
      <c r="F47" s="37"/>
      <c r="G47" s="37"/>
      <c r="H47" s="37"/>
      <c r="I47" s="37"/>
      <c r="J47" s="37"/>
      <c r="K47" s="37"/>
      <c r="L47" s="37"/>
      <c r="M47" s="37"/>
      <c r="N47" s="37"/>
      <c r="O47" s="38"/>
    </row>
    <row r="48" spans="1:15">
      <c r="A48" s="36" t="s">
        <v>87</v>
      </c>
      <c r="B48" s="37"/>
      <c r="C48" s="37"/>
      <c r="D48" s="37"/>
      <c r="E48" s="37"/>
      <c r="F48" s="37"/>
      <c r="G48" s="37"/>
      <c r="H48" s="37"/>
      <c r="I48" s="37"/>
      <c r="J48" s="37"/>
      <c r="K48" s="37"/>
      <c r="L48" s="37"/>
      <c r="M48" s="37"/>
      <c r="N48" s="37"/>
      <c r="O48" s="38"/>
    </row>
    <row r="49" spans="1:18">
      <c r="A49" s="44" t="s">
        <v>88</v>
      </c>
      <c r="B49" s="44"/>
      <c r="C49" s="44"/>
      <c r="D49" s="44"/>
      <c r="E49" s="44"/>
      <c r="F49" s="44"/>
      <c r="G49" s="44"/>
      <c r="H49" s="44"/>
      <c r="I49" s="44"/>
      <c r="J49" s="44"/>
      <c r="K49" s="44"/>
      <c r="L49" s="44"/>
      <c r="M49" s="44"/>
      <c r="N49" s="44"/>
      <c r="O49" s="44"/>
    </row>
    <row r="50" spans="1:18" ht="28.5">
      <c r="A50" s="1" t="s">
        <v>1</v>
      </c>
      <c r="B50" s="5" t="s">
        <v>2</v>
      </c>
      <c r="C50" s="1" t="s">
        <v>3</v>
      </c>
      <c r="D50" s="1" t="s">
        <v>4</v>
      </c>
      <c r="E50" s="1" t="s">
        <v>5</v>
      </c>
      <c r="F50" s="1" t="s">
        <v>6</v>
      </c>
      <c r="G50" s="1" t="s">
        <v>7</v>
      </c>
      <c r="H50" s="1" t="s">
        <v>8</v>
      </c>
      <c r="I50" s="1" t="s">
        <v>9</v>
      </c>
      <c r="J50" s="1" t="s">
        <v>10</v>
      </c>
      <c r="K50" s="1" t="s">
        <v>11</v>
      </c>
      <c r="L50" s="1" t="s">
        <v>12</v>
      </c>
      <c r="M50" s="1" t="s">
        <v>13</v>
      </c>
      <c r="N50" s="1" t="s">
        <v>14</v>
      </c>
      <c r="O50" s="1" t="s">
        <v>15</v>
      </c>
    </row>
    <row r="51" spans="1:18" ht="15" customHeight="1">
      <c r="A51" s="12">
        <v>1</v>
      </c>
      <c r="B51" s="13" t="s">
        <v>89</v>
      </c>
      <c r="C51" s="12">
        <v>4</v>
      </c>
      <c r="D51" s="12">
        <v>3</v>
      </c>
      <c r="E51" s="12">
        <v>1</v>
      </c>
      <c r="F51" s="12">
        <v>0</v>
      </c>
      <c r="G51" s="12">
        <v>6</v>
      </c>
      <c r="H51" s="12" t="s">
        <v>21</v>
      </c>
      <c r="I51" s="12"/>
      <c r="J51" s="12">
        <f t="shared" ref="J51:J56" si="6">G51+I51</f>
        <v>6</v>
      </c>
      <c r="K51" s="15">
        <f t="shared" ref="K51:K56" si="7">J51/(C51*2)</f>
        <v>0.75</v>
      </c>
      <c r="L51" s="12">
        <v>43</v>
      </c>
      <c r="M51" s="12">
        <v>32</v>
      </c>
      <c r="N51" s="12" t="s">
        <v>47</v>
      </c>
      <c r="O51" s="12" t="s">
        <v>29</v>
      </c>
    </row>
    <row r="52" spans="1:18" ht="15" customHeight="1">
      <c r="A52" s="16">
        <v>3</v>
      </c>
      <c r="B52" s="17" t="s">
        <v>90</v>
      </c>
      <c r="C52" s="16">
        <v>4</v>
      </c>
      <c r="D52" s="16">
        <v>3</v>
      </c>
      <c r="E52" s="16">
        <v>1</v>
      </c>
      <c r="F52" s="16">
        <v>0</v>
      </c>
      <c r="G52" s="16">
        <v>6</v>
      </c>
      <c r="H52" s="16" t="s">
        <v>21</v>
      </c>
      <c r="I52" s="16"/>
      <c r="J52" s="16">
        <f t="shared" si="6"/>
        <v>6</v>
      </c>
      <c r="K52" s="19">
        <f t="shared" si="7"/>
        <v>0.75</v>
      </c>
      <c r="L52" s="16">
        <v>59</v>
      </c>
      <c r="M52" s="16">
        <v>37</v>
      </c>
      <c r="N52" s="16" t="s">
        <v>78</v>
      </c>
      <c r="O52" s="16" t="s">
        <v>50</v>
      </c>
    </row>
    <row r="53" spans="1:18" ht="15" customHeight="1">
      <c r="A53" s="20">
        <v>4</v>
      </c>
      <c r="B53" s="21" t="s">
        <v>91</v>
      </c>
      <c r="C53" s="20">
        <v>4</v>
      </c>
      <c r="D53" s="20">
        <v>3</v>
      </c>
      <c r="E53" s="20">
        <v>1</v>
      </c>
      <c r="F53" s="20">
        <v>0</v>
      </c>
      <c r="G53" s="20">
        <v>6</v>
      </c>
      <c r="H53" s="20" t="s">
        <v>21</v>
      </c>
      <c r="I53" s="20"/>
      <c r="J53" s="20">
        <f t="shared" si="6"/>
        <v>6</v>
      </c>
      <c r="K53" s="23">
        <f t="shared" si="7"/>
        <v>0.75</v>
      </c>
      <c r="L53" s="20">
        <v>39</v>
      </c>
      <c r="M53" s="20">
        <v>38</v>
      </c>
      <c r="N53" s="20" t="s">
        <v>30</v>
      </c>
      <c r="O53" s="20" t="s">
        <v>92</v>
      </c>
    </row>
    <row r="54" spans="1:18" ht="15" customHeight="1">
      <c r="A54" s="10">
        <v>2</v>
      </c>
      <c r="B54" s="7" t="s">
        <v>93</v>
      </c>
      <c r="C54" s="9">
        <v>4</v>
      </c>
      <c r="D54" s="9">
        <v>3</v>
      </c>
      <c r="E54" s="9">
        <v>1</v>
      </c>
      <c r="F54" s="9">
        <v>0</v>
      </c>
      <c r="G54" s="9">
        <v>6</v>
      </c>
      <c r="H54" s="9" t="s">
        <v>21</v>
      </c>
      <c r="I54" s="9"/>
      <c r="J54" s="3">
        <f>G54+I54</f>
        <v>6</v>
      </c>
      <c r="K54" s="4">
        <f>J54/(C54*2)</f>
        <v>0.75</v>
      </c>
      <c r="L54" s="9">
        <v>58</v>
      </c>
      <c r="M54" s="9">
        <v>39</v>
      </c>
      <c r="N54" s="9" t="s">
        <v>94</v>
      </c>
      <c r="O54" s="9" t="s">
        <v>30</v>
      </c>
    </row>
    <row r="55" spans="1:18" ht="15" customHeight="1">
      <c r="A55" s="10">
        <v>5</v>
      </c>
      <c r="B55" s="7" t="s">
        <v>95</v>
      </c>
      <c r="C55" s="9">
        <v>4</v>
      </c>
      <c r="D55" s="9">
        <v>0</v>
      </c>
      <c r="E55" s="9">
        <v>4</v>
      </c>
      <c r="F55" s="9">
        <v>0</v>
      </c>
      <c r="G55" s="9">
        <v>0</v>
      </c>
      <c r="H55" s="9" t="s">
        <v>36</v>
      </c>
      <c r="I55" s="9"/>
      <c r="J55" s="3">
        <f t="shared" si="6"/>
        <v>0</v>
      </c>
      <c r="K55" s="4">
        <f t="shared" si="7"/>
        <v>0</v>
      </c>
      <c r="L55" s="9">
        <v>43</v>
      </c>
      <c r="M55" s="9">
        <v>55</v>
      </c>
      <c r="N55" s="9" t="s">
        <v>47</v>
      </c>
      <c r="O55" s="9" t="s">
        <v>51</v>
      </c>
    </row>
    <row r="56" spans="1:18" ht="15" customHeight="1">
      <c r="A56" s="10">
        <v>6</v>
      </c>
      <c r="B56" s="7" t="s">
        <v>96</v>
      </c>
      <c r="C56" s="9">
        <v>4</v>
      </c>
      <c r="D56" s="9">
        <v>0</v>
      </c>
      <c r="E56" s="9">
        <v>4</v>
      </c>
      <c r="F56" s="9">
        <v>0</v>
      </c>
      <c r="G56" s="9">
        <v>0</v>
      </c>
      <c r="H56" s="9" t="s">
        <v>36</v>
      </c>
      <c r="I56" s="9"/>
      <c r="J56" s="3">
        <f t="shared" si="6"/>
        <v>0</v>
      </c>
      <c r="K56" s="4">
        <f t="shared" si="7"/>
        <v>0</v>
      </c>
      <c r="L56" s="9">
        <v>24</v>
      </c>
      <c r="M56" s="9">
        <v>65</v>
      </c>
      <c r="N56" s="9" t="s">
        <v>97</v>
      </c>
      <c r="O56" s="9" t="s">
        <v>98</v>
      </c>
      <c r="R56" s="27"/>
    </row>
    <row r="57" spans="1:18" ht="24" customHeight="1">
      <c r="A57" s="39" t="s">
        <v>99</v>
      </c>
      <c r="B57" s="40"/>
      <c r="C57" s="40"/>
      <c r="D57" s="40"/>
      <c r="E57" s="40"/>
      <c r="F57" s="40"/>
      <c r="G57" s="40"/>
      <c r="H57" s="40"/>
      <c r="I57" s="40"/>
      <c r="J57" s="40"/>
      <c r="K57" s="40"/>
      <c r="L57" s="40"/>
      <c r="M57" s="40"/>
      <c r="N57" s="40"/>
      <c r="O57" s="41"/>
      <c r="R57" s="27"/>
    </row>
    <row r="58" spans="1:18">
      <c r="A58" s="44" t="s">
        <v>100</v>
      </c>
      <c r="B58" s="44"/>
      <c r="C58" s="44"/>
      <c r="D58" s="44"/>
      <c r="E58" s="44"/>
      <c r="F58" s="44"/>
      <c r="G58" s="44"/>
      <c r="H58" s="44"/>
      <c r="I58" s="44"/>
      <c r="J58" s="44"/>
      <c r="K58" s="44"/>
      <c r="L58" s="44"/>
      <c r="M58" s="44"/>
      <c r="N58" s="44"/>
      <c r="O58" s="44"/>
      <c r="R58" s="27"/>
    </row>
    <row r="59" spans="1:18" ht="28.5">
      <c r="A59" s="1" t="s">
        <v>1</v>
      </c>
      <c r="B59" s="5" t="s">
        <v>2</v>
      </c>
      <c r="C59" s="1" t="s">
        <v>3</v>
      </c>
      <c r="D59" s="1" t="s">
        <v>4</v>
      </c>
      <c r="E59" s="1" t="s">
        <v>5</v>
      </c>
      <c r="F59" s="1" t="s">
        <v>6</v>
      </c>
      <c r="G59" s="1" t="s">
        <v>7</v>
      </c>
      <c r="H59" s="1" t="s">
        <v>8</v>
      </c>
      <c r="I59" s="1" t="s">
        <v>9</v>
      </c>
      <c r="J59" s="1" t="s">
        <v>10</v>
      </c>
      <c r="K59" s="1" t="s">
        <v>11</v>
      </c>
      <c r="L59" s="1" t="s">
        <v>12</v>
      </c>
      <c r="M59" s="1" t="s">
        <v>13</v>
      </c>
      <c r="N59" s="1" t="s">
        <v>14</v>
      </c>
      <c r="O59" s="1" t="s">
        <v>15</v>
      </c>
      <c r="R59" s="27"/>
    </row>
    <row r="60" spans="1:18" ht="15" customHeight="1">
      <c r="A60" s="12">
        <v>1</v>
      </c>
      <c r="B60" s="13" t="s">
        <v>101</v>
      </c>
      <c r="C60" s="12">
        <v>4</v>
      </c>
      <c r="D60" s="12">
        <v>4</v>
      </c>
      <c r="E60" s="12">
        <v>0</v>
      </c>
      <c r="F60" s="12">
        <v>0</v>
      </c>
      <c r="G60" s="12">
        <v>8</v>
      </c>
      <c r="H60" s="12" t="s">
        <v>17</v>
      </c>
      <c r="I60" s="12"/>
      <c r="J60" s="12">
        <f t="shared" ref="J60:J65" si="8">G60+I60</f>
        <v>8</v>
      </c>
      <c r="K60" s="15">
        <f t="shared" ref="K60:K65" si="9">J60/(C60*2)</f>
        <v>1</v>
      </c>
      <c r="L60" s="12">
        <v>54</v>
      </c>
      <c r="M60" s="12">
        <v>42</v>
      </c>
      <c r="N60" s="12" t="s">
        <v>102</v>
      </c>
      <c r="O60" s="12" t="s">
        <v>60</v>
      </c>
    </row>
    <row r="61" spans="1:18" ht="15" customHeight="1">
      <c r="A61" s="16">
        <v>2</v>
      </c>
      <c r="B61" s="17" t="s">
        <v>103</v>
      </c>
      <c r="C61" s="16">
        <v>4</v>
      </c>
      <c r="D61" s="16">
        <v>3</v>
      </c>
      <c r="E61" s="16">
        <v>1</v>
      </c>
      <c r="F61" s="16">
        <v>0</v>
      </c>
      <c r="G61" s="16">
        <v>6</v>
      </c>
      <c r="H61" s="16" t="s">
        <v>21</v>
      </c>
      <c r="I61" s="16"/>
      <c r="J61" s="16">
        <f t="shared" si="8"/>
        <v>6</v>
      </c>
      <c r="K61" s="19">
        <f t="shared" si="9"/>
        <v>0.75</v>
      </c>
      <c r="L61" s="16">
        <v>56</v>
      </c>
      <c r="M61" s="16">
        <v>45</v>
      </c>
      <c r="N61" s="16" t="s">
        <v>56</v>
      </c>
      <c r="O61" s="16" t="s">
        <v>104</v>
      </c>
    </row>
    <row r="62" spans="1:18" ht="15" customHeight="1">
      <c r="A62" s="20">
        <v>3</v>
      </c>
      <c r="B62" s="21" t="s">
        <v>105</v>
      </c>
      <c r="C62" s="20">
        <v>4</v>
      </c>
      <c r="D62" s="20">
        <v>2</v>
      </c>
      <c r="E62" s="20">
        <v>1</v>
      </c>
      <c r="F62" s="20">
        <v>1</v>
      </c>
      <c r="G62" s="20">
        <v>5</v>
      </c>
      <c r="H62" s="20" t="s">
        <v>106</v>
      </c>
      <c r="I62" s="20"/>
      <c r="J62" s="20">
        <f t="shared" si="8"/>
        <v>5</v>
      </c>
      <c r="K62" s="23">
        <f t="shared" si="9"/>
        <v>0.625</v>
      </c>
      <c r="L62" s="20">
        <v>44</v>
      </c>
      <c r="M62" s="20">
        <v>38</v>
      </c>
      <c r="N62" s="20" t="s">
        <v>75</v>
      </c>
      <c r="O62" s="20" t="s">
        <v>92</v>
      </c>
    </row>
    <row r="63" spans="1:18" ht="15" customHeight="1">
      <c r="A63" s="10">
        <v>4</v>
      </c>
      <c r="B63" s="7" t="s">
        <v>107</v>
      </c>
      <c r="C63" s="9">
        <v>4</v>
      </c>
      <c r="D63" s="9">
        <v>1</v>
      </c>
      <c r="E63" s="9">
        <v>3</v>
      </c>
      <c r="F63" s="9">
        <v>0</v>
      </c>
      <c r="G63" s="9">
        <v>2</v>
      </c>
      <c r="H63" s="9" t="s">
        <v>32</v>
      </c>
      <c r="I63" s="9"/>
      <c r="J63" s="3">
        <f t="shared" si="8"/>
        <v>2</v>
      </c>
      <c r="K63" s="4">
        <f t="shared" si="9"/>
        <v>0.25</v>
      </c>
      <c r="L63" s="9">
        <v>27</v>
      </c>
      <c r="M63" s="9">
        <v>40</v>
      </c>
      <c r="N63" s="9" t="s">
        <v>19</v>
      </c>
      <c r="O63" s="9" t="s">
        <v>43</v>
      </c>
    </row>
    <row r="64" spans="1:18" ht="15" customHeight="1">
      <c r="A64" s="10">
        <v>5</v>
      </c>
      <c r="B64" s="7" t="s">
        <v>108</v>
      </c>
      <c r="C64" s="9">
        <v>4</v>
      </c>
      <c r="D64" s="9">
        <v>1</v>
      </c>
      <c r="E64" s="9">
        <v>3</v>
      </c>
      <c r="F64" s="9">
        <v>0</v>
      </c>
      <c r="G64" s="9">
        <v>2</v>
      </c>
      <c r="H64" s="9" t="s">
        <v>32</v>
      </c>
      <c r="I64" s="9"/>
      <c r="J64" s="3">
        <f t="shared" si="8"/>
        <v>2</v>
      </c>
      <c r="K64" s="4">
        <f t="shared" si="9"/>
        <v>0.25</v>
      </c>
      <c r="L64" s="9">
        <v>60</v>
      </c>
      <c r="M64" s="9">
        <v>62</v>
      </c>
      <c r="N64" s="9" t="s">
        <v>109</v>
      </c>
      <c r="O64" s="9" t="s">
        <v>110</v>
      </c>
    </row>
    <row r="65" spans="1:18" ht="15" customHeight="1">
      <c r="A65" s="10">
        <v>6</v>
      </c>
      <c r="B65" s="7" t="s">
        <v>111</v>
      </c>
      <c r="C65" s="9">
        <v>4</v>
      </c>
      <c r="D65" s="9">
        <v>0</v>
      </c>
      <c r="E65" s="9">
        <v>3</v>
      </c>
      <c r="F65" s="9">
        <v>1</v>
      </c>
      <c r="G65" s="9">
        <v>1</v>
      </c>
      <c r="H65" s="9" t="s">
        <v>112</v>
      </c>
      <c r="I65" s="9"/>
      <c r="J65" s="3">
        <f t="shared" si="8"/>
        <v>1</v>
      </c>
      <c r="K65" s="4">
        <f t="shared" si="9"/>
        <v>0.125</v>
      </c>
      <c r="L65" s="9">
        <v>28</v>
      </c>
      <c r="M65" s="9">
        <v>42</v>
      </c>
      <c r="N65" s="9" t="s">
        <v>80</v>
      </c>
      <c r="O65" s="9" t="s">
        <v>60</v>
      </c>
    </row>
    <row r="66" spans="1:18">
      <c r="A66" s="44" t="s">
        <v>113</v>
      </c>
      <c r="B66" s="44"/>
      <c r="C66" s="44"/>
      <c r="D66" s="44"/>
      <c r="E66" s="44"/>
      <c r="F66" s="44"/>
      <c r="G66" s="44"/>
      <c r="H66" s="44"/>
      <c r="I66" s="44"/>
      <c r="J66" s="44"/>
      <c r="K66" s="44"/>
      <c r="L66" s="44"/>
      <c r="M66" s="44"/>
      <c r="N66" s="44"/>
      <c r="O66" s="44"/>
    </row>
    <row r="67" spans="1:18" ht="28.5">
      <c r="A67" s="1" t="s">
        <v>1</v>
      </c>
      <c r="B67" s="5" t="s">
        <v>2</v>
      </c>
      <c r="C67" s="1" t="s">
        <v>3</v>
      </c>
      <c r="D67" s="1" t="s">
        <v>4</v>
      </c>
      <c r="E67" s="1" t="s">
        <v>5</v>
      </c>
      <c r="F67" s="1" t="s">
        <v>6</v>
      </c>
      <c r="G67" s="1" t="s">
        <v>7</v>
      </c>
      <c r="H67" s="1" t="s">
        <v>8</v>
      </c>
      <c r="I67" s="1" t="s">
        <v>9</v>
      </c>
      <c r="J67" s="1" t="s">
        <v>10</v>
      </c>
      <c r="K67" s="1" t="s">
        <v>11</v>
      </c>
      <c r="L67" s="1" t="s">
        <v>12</v>
      </c>
      <c r="M67" s="1" t="s">
        <v>13</v>
      </c>
      <c r="N67" s="1" t="s">
        <v>14</v>
      </c>
      <c r="O67" s="1" t="s">
        <v>15</v>
      </c>
    </row>
    <row r="68" spans="1:18" ht="15" customHeight="1">
      <c r="A68" s="12" t="s">
        <v>58</v>
      </c>
      <c r="B68" s="13" t="s">
        <v>101</v>
      </c>
      <c r="C68" s="12">
        <v>4</v>
      </c>
      <c r="D68" s="12">
        <v>4</v>
      </c>
      <c r="E68" s="12">
        <v>0</v>
      </c>
      <c r="F68" s="12">
        <v>0</v>
      </c>
      <c r="G68" s="12">
        <v>8</v>
      </c>
      <c r="H68" s="12" t="s">
        <v>17</v>
      </c>
      <c r="I68" s="12"/>
      <c r="J68" s="12">
        <v>8</v>
      </c>
      <c r="K68" s="15">
        <v>1</v>
      </c>
      <c r="L68" s="12">
        <v>54</v>
      </c>
      <c r="M68" s="12">
        <v>42</v>
      </c>
      <c r="N68" s="12" t="s">
        <v>102</v>
      </c>
      <c r="O68" s="12" t="s">
        <v>60</v>
      </c>
    </row>
    <row r="69" spans="1:18" ht="15" customHeight="1">
      <c r="A69" s="12" t="s">
        <v>61</v>
      </c>
      <c r="B69" s="13" t="s">
        <v>89</v>
      </c>
      <c r="C69" s="12">
        <v>4</v>
      </c>
      <c r="D69" s="12">
        <v>3</v>
      </c>
      <c r="E69" s="12">
        <v>1</v>
      </c>
      <c r="F69" s="12">
        <v>0</v>
      </c>
      <c r="G69" s="12">
        <v>6</v>
      </c>
      <c r="H69" s="12" t="s">
        <v>21</v>
      </c>
      <c r="I69" s="12"/>
      <c r="J69" s="12">
        <v>6</v>
      </c>
      <c r="K69" s="15">
        <v>0.75</v>
      </c>
      <c r="L69" s="12">
        <v>43</v>
      </c>
      <c r="M69" s="12">
        <v>32</v>
      </c>
      <c r="N69" s="12" t="s">
        <v>47</v>
      </c>
      <c r="O69" s="12" t="s">
        <v>29</v>
      </c>
    </row>
    <row r="70" spans="1:18" ht="15" customHeight="1">
      <c r="A70" s="16" t="s">
        <v>114</v>
      </c>
      <c r="B70" s="17" t="s">
        <v>90</v>
      </c>
      <c r="C70" s="16">
        <v>4</v>
      </c>
      <c r="D70" s="16">
        <v>3</v>
      </c>
      <c r="E70" s="16">
        <v>1</v>
      </c>
      <c r="F70" s="16">
        <v>0</v>
      </c>
      <c r="G70" s="16">
        <v>6</v>
      </c>
      <c r="H70" s="16" t="s">
        <v>21</v>
      </c>
      <c r="I70" s="16"/>
      <c r="J70" s="16">
        <v>6</v>
      </c>
      <c r="K70" s="19">
        <v>0.75</v>
      </c>
      <c r="L70" s="16">
        <v>59</v>
      </c>
      <c r="M70" s="16">
        <v>37</v>
      </c>
      <c r="N70" s="16" t="s">
        <v>78</v>
      </c>
      <c r="O70" s="16" t="s">
        <v>50</v>
      </c>
    </row>
    <row r="71" spans="1:18" ht="15" customHeight="1">
      <c r="A71" s="16" t="s">
        <v>115</v>
      </c>
      <c r="B71" s="17" t="s">
        <v>103</v>
      </c>
      <c r="C71" s="16">
        <v>4</v>
      </c>
      <c r="D71" s="16">
        <v>3</v>
      </c>
      <c r="E71" s="16">
        <v>1</v>
      </c>
      <c r="F71" s="16">
        <v>0</v>
      </c>
      <c r="G71" s="16">
        <v>6</v>
      </c>
      <c r="H71" s="16" t="s">
        <v>21</v>
      </c>
      <c r="I71" s="16"/>
      <c r="J71" s="16">
        <v>6</v>
      </c>
      <c r="K71" s="19">
        <v>0.75</v>
      </c>
      <c r="L71" s="16">
        <v>56</v>
      </c>
      <c r="M71" s="16">
        <v>45</v>
      </c>
      <c r="N71" s="16" t="s">
        <v>56</v>
      </c>
      <c r="O71" s="16" t="s">
        <v>104</v>
      </c>
    </row>
    <row r="72" spans="1:18" ht="15" customHeight="1">
      <c r="A72" s="20">
        <v>5</v>
      </c>
      <c r="B72" s="21" t="s">
        <v>91</v>
      </c>
      <c r="C72" s="20">
        <v>4</v>
      </c>
      <c r="D72" s="20">
        <v>3</v>
      </c>
      <c r="E72" s="20">
        <v>1</v>
      </c>
      <c r="F72" s="20">
        <v>0</v>
      </c>
      <c r="G72" s="20">
        <v>6</v>
      </c>
      <c r="H72" s="20" t="s">
        <v>21</v>
      </c>
      <c r="I72" s="20"/>
      <c r="J72" s="20">
        <v>6</v>
      </c>
      <c r="K72" s="23">
        <v>0.75</v>
      </c>
      <c r="L72" s="20">
        <v>39</v>
      </c>
      <c r="M72" s="20">
        <v>38</v>
      </c>
      <c r="N72" s="20" t="s">
        <v>30</v>
      </c>
      <c r="O72" s="20" t="s">
        <v>92</v>
      </c>
    </row>
    <row r="73" spans="1:18" ht="15" customHeight="1">
      <c r="A73" s="20">
        <v>6</v>
      </c>
      <c r="B73" s="21" t="s">
        <v>105</v>
      </c>
      <c r="C73" s="20">
        <v>4</v>
      </c>
      <c r="D73" s="20">
        <v>2</v>
      </c>
      <c r="E73" s="20">
        <v>1</v>
      </c>
      <c r="F73" s="20">
        <v>1</v>
      </c>
      <c r="G73" s="20">
        <v>5</v>
      </c>
      <c r="H73" s="20" t="s">
        <v>106</v>
      </c>
      <c r="I73" s="20"/>
      <c r="J73" s="20">
        <v>5</v>
      </c>
      <c r="K73" s="23">
        <v>0.625</v>
      </c>
      <c r="L73" s="20">
        <v>44</v>
      </c>
      <c r="M73" s="20">
        <v>38</v>
      </c>
      <c r="N73" s="20" t="s">
        <v>75</v>
      </c>
      <c r="O73" s="20" t="s">
        <v>92</v>
      </c>
    </row>
    <row r="80" spans="1:18" ht="20.25" customHeight="1">
      <c r="Q80" s="2"/>
      <c r="R80" s="2"/>
    </row>
    <row r="81" spans="17:18" ht="18" customHeight="1">
      <c r="Q81" s="2"/>
      <c r="R81" s="2"/>
    </row>
    <row r="82" spans="17:18" ht="20.25" customHeight="1">
      <c r="Q82" s="2"/>
      <c r="R82" s="2"/>
    </row>
    <row r="83" spans="17:18" ht="20.25" customHeight="1">
      <c r="Q83" s="2"/>
      <c r="R83" s="2"/>
    </row>
  </sheetData>
  <mergeCells count="13">
    <mergeCell ref="A66:O66"/>
    <mergeCell ref="A57:O57"/>
    <mergeCell ref="A48:O48"/>
    <mergeCell ref="A1:O1"/>
    <mergeCell ref="A49:O49"/>
    <mergeCell ref="A26:O26"/>
    <mergeCell ref="A18:O18"/>
    <mergeCell ref="A58:O58"/>
    <mergeCell ref="A10:O10"/>
    <mergeCell ref="A33:O33"/>
    <mergeCell ref="A25:O25"/>
    <mergeCell ref="A9:O9"/>
    <mergeCell ref="A47:O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FD150-0093-4C85-9526-EA42584DF3F9}">
  <dimension ref="A1:Q66"/>
  <sheetViews>
    <sheetView workbookViewId="0">
      <selection activeCell="R39" sqref="R39"/>
    </sheetView>
  </sheetViews>
  <sheetFormatPr defaultColWidth="11.42578125" defaultRowHeight="15"/>
  <cols>
    <col min="1" max="1" width="7.42578125" style="2" customWidth="1"/>
    <col min="2" max="2" width="47.85546875" bestFit="1" customWidth="1"/>
    <col min="3" max="6" width="6.140625" style="2" customWidth="1"/>
    <col min="7" max="7" width="7.28515625" style="2" customWidth="1"/>
    <col min="8" max="8" width="8" style="2" customWidth="1"/>
    <col min="9" max="12" width="11.42578125" style="2"/>
    <col min="13" max="14" width="6" style="2" customWidth="1"/>
    <col min="15" max="16" width="7.140625" style="2" customWidth="1"/>
    <col min="17" max="17" width="11.42578125" style="2"/>
  </cols>
  <sheetData>
    <row r="1" spans="1:16">
      <c r="A1" s="44" t="s">
        <v>0</v>
      </c>
      <c r="B1" s="44"/>
      <c r="C1" s="44"/>
      <c r="D1" s="44"/>
      <c r="E1" s="44"/>
      <c r="F1" s="44"/>
      <c r="G1" s="44"/>
      <c r="H1" s="44"/>
      <c r="I1" s="44"/>
      <c r="J1" s="44"/>
      <c r="K1" s="44"/>
      <c r="L1" s="44"/>
      <c r="M1" s="44"/>
      <c r="N1" s="44"/>
      <c r="O1" s="44"/>
      <c r="P1" s="44"/>
    </row>
    <row r="2" spans="1:16" ht="28.5">
      <c r="A2" s="1" t="s">
        <v>1</v>
      </c>
      <c r="B2" s="5" t="s">
        <v>2</v>
      </c>
      <c r="C2" s="1" t="s">
        <v>3</v>
      </c>
      <c r="D2" s="1" t="s">
        <v>4</v>
      </c>
      <c r="E2" s="1" t="s">
        <v>5</v>
      </c>
      <c r="F2" s="1" t="s">
        <v>6</v>
      </c>
      <c r="G2" s="1" t="s">
        <v>7</v>
      </c>
      <c r="H2" s="1" t="s">
        <v>8</v>
      </c>
      <c r="I2" s="1" t="s">
        <v>9</v>
      </c>
      <c r="J2" s="1" t="s">
        <v>116</v>
      </c>
      <c r="K2" s="1" t="s">
        <v>10</v>
      </c>
      <c r="L2" s="1" t="s">
        <v>11</v>
      </c>
      <c r="M2" s="1" t="s">
        <v>12</v>
      </c>
      <c r="N2" s="1" t="s">
        <v>13</v>
      </c>
      <c r="O2" s="1" t="s">
        <v>14</v>
      </c>
      <c r="P2" s="1" t="s">
        <v>15</v>
      </c>
    </row>
    <row r="3" spans="1:16">
      <c r="A3" s="12">
        <v>1</v>
      </c>
      <c r="B3" s="13" t="s">
        <v>117</v>
      </c>
      <c r="C3" s="12">
        <v>4</v>
      </c>
      <c r="D3" s="12">
        <v>4</v>
      </c>
      <c r="E3" s="12">
        <v>0</v>
      </c>
      <c r="F3" s="12">
        <v>0</v>
      </c>
      <c r="G3" s="12">
        <v>8</v>
      </c>
      <c r="H3" s="12" t="s">
        <v>17</v>
      </c>
      <c r="I3" s="12"/>
      <c r="J3" s="12"/>
      <c r="K3" s="12">
        <f t="shared" ref="K3:K7" si="0">G3+I3+J3</f>
        <v>8</v>
      </c>
      <c r="L3" s="15">
        <f t="shared" ref="L3:L7" si="1">K3/(C3*2)</f>
        <v>1</v>
      </c>
      <c r="M3" s="12">
        <v>52</v>
      </c>
      <c r="N3" s="12">
        <v>25</v>
      </c>
      <c r="O3" s="12" t="s">
        <v>18</v>
      </c>
      <c r="P3" s="12" t="s">
        <v>118</v>
      </c>
    </row>
    <row r="4" spans="1:16">
      <c r="A4" s="10">
        <v>2</v>
      </c>
      <c r="B4" s="7" t="s">
        <v>119</v>
      </c>
      <c r="C4" s="9">
        <v>3</v>
      </c>
      <c r="D4" s="9">
        <v>2</v>
      </c>
      <c r="E4" s="9">
        <v>1</v>
      </c>
      <c r="F4" s="9">
        <v>0</v>
      </c>
      <c r="G4" s="9">
        <v>4</v>
      </c>
      <c r="H4" s="9" t="s">
        <v>120</v>
      </c>
      <c r="I4" s="9"/>
      <c r="J4" s="9"/>
      <c r="K4" s="3">
        <f t="shared" si="0"/>
        <v>4</v>
      </c>
      <c r="L4" s="4">
        <f t="shared" si="1"/>
        <v>0.66666666666666663</v>
      </c>
      <c r="M4" s="9">
        <v>28</v>
      </c>
      <c r="N4" s="9">
        <v>9</v>
      </c>
      <c r="O4" s="9" t="s">
        <v>121</v>
      </c>
      <c r="P4" s="9" t="s">
        <v>122</v>
      </c>
    </row>
    <row r="5" spans="1:16">
      <c r="A5" s="10">
        <v>3</v>
      </c>
      <c r="B5" s="7" t="s">
        <v>123</v>
      </c>
      <c r="C5" s="9">
        <v>3</v>
      </c>
      <c r="D5" s="9">
        <v>2</v>
      </c>
      <c r="E5" s="9">
        <v>1</v>
      </c>
      <c r="F5" s="9">
        <v>0</v>
      </c>
      <c r="G5" s="9">
        <v>4</v>
      </c>
      <c r="H5" s="9" t="s">
        <v>120</v>
      </c>
      <c r="I5" s="9"/>
      <c r="J5" s="9"/>
      <c r="K5" s="3">
        <f t="shared" si="0"/>
        <v>4</v>
      </c>
      <c r="L5" s="4">
        <f t="shared" si="1"/>
        <v>0.66666666666666663</v>
      </c>
      <c r="M5" s="9">
        <v>26</v>
      </c>
      <c r="N5" s="9">
        <v>23</v>
      </c>
      <c r="O5" s="9" t="s">
        <v>124</v>
      </c>
      <c r="P5" s="9" t="s">
        <v>55</v>
      </c>
    </row>
    <row r="6" spans="1:16">
      <c r="A6" s="10">
        <v>4</v>
      </c>
      <c r="B6" s="7" t="s">
        <v>125</v>
      </c>
      <c r="C6" s="9">
        <v>4</v>
      </c>
      <c r="D6" s="9">
        <v>1</v>
      </c>
      <c r="E6" s="9">
        <v>3</v>
      </c>
      <c r="F6" s="9">
        <v>0</v>
      </c>
      <c r="G6" s="9">
        <v>2</v>
      </c>
      <c r="H6" s="9" t="s">
        <v>32</v>
      </c>
      <c r="I6" s="9"/>
      <c r="J6" s="9"/>
      <c r="K6" s="3">
        <f t="shared" si="0"/>
        <v>2</v>
      </c>
      <c r="L6" s="4">
        <f t="shared" si="1"/>
        <v>0.25</v>
      </c>
      <c r="M6" s="9">
        <v>27</v>
      </c>
      <c r="N6" s="9">
        <v>49</v>
      </c>
      <c r="O6" s="9" t="s">
        <v>19</v>
      </c>
      <c r="P6" s="9" t="s">
        <v>22</v>
      </c>
    </row>
    <row r="7" spans="1:16">
      <c r="A7" s="10">
        <v>5</v>
      </c>
      <c r="B7" s="7" t="s">
        <v>126</v>
      </c>
      <c r="C7" s="9">
        <v>4</v>
      </c>
      <c r="D7" s="9">
        <v>0</v>
      </c>
      <c r="E7" s="9">
        <v>4</v>
      </c>
      <c r="F7" s="9">
        <v>0</v>
      </c>
      <c r="G7" s="9">
        <v>0</v>
      </c>
      <c r="H7" s="9" t="s">
        <v>36</v>
      </c>
      <c r="I7" s="9"/>
      <c r="J7" s="9"/>
      <c r="K7" s="3">
        <f t="shared" si="0"/>
        <v>0</v>
      </c>
      <c r="L7" s="4">
        <f t="shared" si="1"/>
        <v>0</v>
      </c>
      <c r="M7" s="9">
        <v>29</v>
      </c>
      <c r="N7" s="9">
        <v>56</v>
      </c>
      <c r="O7" s="9" t="s">
        <v>127</v>
      </c>
      <c r="P7" s="9" t="s">
        <v>56</v>
      </c>
    </row>
    <row r="8" spans="1:16">
      <c r="A8" s="44" t="s">
        <v>40</v>
      </c>
      <c r="B8" s="44"/>
      <c r="C8" s="44"/>
      <c r="D8" s="44"/>
      <c r="E8" s="44"/>
      <c r="F8" s="44"/>
      <c r="G8" s="44"/>
      <c r="H8" s="44"/>
      <c r="I8" s="44"/>
      <c r="J8" s="44"/>
      <c r="K8" s="44"/>
      <c r="L8" s="44"/>
      <c r="M8" s="44"/>
      <c r="N8" s="44"/>
      <c r="O8" s="44"/>
      <c r="P8" s="44"/>
    </row>
    <row r="9" spans="1:16" ht="28.5">
      <c r="A9" s="1" t="s">
        <v>1</v>
      </c>
      <c r="B9" s="5" t="s">
        <v>2</v>
      </c>
      <c r="C9" s="1" t="s">
        <v>3</v>
      </c>
      <c r="D9" s="1" t="s">
        <v>4</v>
      </c>
      <c r="E9" s="1" t="s">
        <v>5</v>
      </c>
      <c r="F9" s="1" t="s">
        <v>6</v>
      </c>
      <c r="G9" s="1" t="s">
        <v>7</v>
      </c>
      <c r="H9" s="1" t="s">
        <v>8</v>
      </c>
      <c r="I9" s="1" t="s">
        <v>9</v>
      </c>
      <c r="J9" s="1" t="s">
        <v>116</v>
      </c>
      <c r="K9" s="1" t="s">
        <v>10</v>
      </c>
      <c r="L9" s="1" t="s">
        <v>11</v>
      </c>
      <c r="M9" s="1" t="s">
        <v>12</v>
      </c>
      <c r="N9" s="1" t="s">
        <v>13</v>
      </c>
      <c r="O9" s="1" t="s">
        <v>14</v>
      </c>
      <c r="P9" s="1" t="s">
        <v>15</v>
      </c>
    </row>
    <row r="10" spans="1:16">
      <c r="A10" s="12">
        <v>1</v>
      </c>
      <c r="B10" s="13" t="s">
        <v>128</v>
      </c>
      <c r="C10" s="12">
        <v>4</v>
      </c>
      <c r="D10" s="12">
        <v>3</v>
      </c>
      <c r="E10" s="12">
        <v>1</v>
      </c>
      <c r="F10" s="12">
        <v>0</v>
      </c>
      <c r="G10" s="12">
        <v>6</v>
      </c>
      <c r="H10" s="12" t="s">
        <v>21</v>
      </c>
      <c r="I10" s="12"/>
      <c r="J10" s="12"/>
      <c r="K10" s="12">
        <f t="shared" ref="K10:K13" si="2">G10+I10+J10</f>
        <v>6</v>
      </c>
      <c r="L10" s="15">
        <f t="shared" ref="L10:L13" si="3">K10/(C10*2)</f>
        <v>0.75</v>
      </c>
      <c r="M10" s="12">
        <v>37</v>
      </c>
      <c r="N10" s="12">
        <v>25</v>
      </c>
      <c r="O10" s="12" t="s">
        <v>50</v>
      </c>
      <c r="P10" s="12" t="s">
        <v>118</v>
      </c>
    </row>
    <row r="11" spans="1:16">
      <c r="A11" s="16">
        <v>2</v>
      </c>
      <c r="B11" s="17" t="s">
        <v>129</v>
      </c>
      <c r="C11" s="16">
        <v>4</v>
      </c>
      <c r="D11" s="16">
        <v>2</v>
      </c>
      <c r="E11" s="16">
        <v>2</v>
      </c>
      <c r="F11" s="16">
        <v>0</v>
      </c>
      <c r="G11" s="16">
        <v>4</v>
      </c>
      <c r="H11" s="16" t="s">
        <v>25</v>
      </c>
      <c r="I11" s="16"/>
      <c r="J11" s="16"/>
      <c r="K11" s="16">
        <f t="shared" si="2"/>
        <v>4</v>
      </c>
      <c r="L11" s="19">
        <f t="shared" si="3"/>
        <v>0.5</v>
      </c>
      <c r="M11" s="16">
        <v>31</v>
      </c>
      <c r="N11" s="16">
        <v>22</v>
      </c>
      <c r="O11" s="16" t="s">
        <v>37</v>
      </c>
      <c r="P11" s="16" t="s">
        <v>130</v>
      </c>
    </row>
    <row r="12" spans="1:16">
      <c r="A12" s="20">
        <v>3</v>
      </c>
      <c r="B12" s="21" t="s">
        <v>131</v>
      </c>
      <c r="C12" s="20">
        <v>4</v>
      </c>
      <c r="D12" s="20">
        <v>1</v>
      </c>
      <c r="E12" s="20">
        <v>3</v>
      </c>
      <c r="F12" s="20">
        <v>0</v>
      </c>
      <c r="G12" s="20">
        <v>2</v>
      </c>
      <c r="H12" s="20" t="s">
        <v>32</v>
      </c>
      <c r="I12" s="20"/>
      <c r="J12" s="20"/>
      <c r="K12" s="20">
        <f t="shared" si="2"/>
        <v>2</v>
      </c>
      <c r="L12" s="23">
        <f t="shared" si="3"/>
        <v>0.25</v>
      </c>
      <c r="M12" s="20">
        <v>35</v>
      </c>
      <c r="N12" s="20">
        <v>50</v>
      </c>
      <c r="O12" s="20" t="s">
        <v>33</v>
      </c>
      <c r="P12" s="20" t="s">
        <v>77</v>
      </c>
    </row>
    <row r="13" spans="1:16">
      <c r="A13" s="10">
        <v>4</v>
      </c>
      <c r="B13" s="7" t="s">
        <v>132</v>
      </c>
      <c r="C13" s="9">
        <v>4</v>
      </c>
      <c r="D13" s="9">
        <v>0</v>
      </c>
      <c r="E13" s="9">
        <v>4</v>
      </c>
      <c r="F13" s="9">
        <v>0</v>
      </c>
      <c r="G13" s="9">
        <v>0</v>
      </c>
      <c r="H13" s="9" t="s">
        <v>36</v>
      </c>
      <c r="I13" s="9"/>
      <c r="J13" s="9"/>
      <c r="K13" s="3">
        <f t="shared" si="2"/>
        <v>0</v>
      </c>
      <c r="L13" s="4">
        <f t="shared" si="3"/>
        <v>0</v>
      </c>
      <c r="M13" s="9">
        <v>18</v>
      </c>
      <c r="N13" s="9">
        <v>44</v>
      </c>
      <c r="O13" s="9" t="s">
        <v>133</v>
      </c>
      <c r="P13" s="9" t="s">
        <v>75</v>
      </c>
    </row>
    <row r="14" spans="1:16">
      <c r="A14" s="33">
        <v>5</v>
      </c>
      <c r="B14" s="34" t="s">
        <v>134</v>
      </c>
      <c r="C14" s="33">
        <v>4</v>
      </c>
      <c r="D14" s="33">
        <v>4</v>
      </c>
      <c r="E14" s="33">
        <v>0</v>
      </c>
      <c r="F14" s="33">
        <v>0</v>
      </c>
      <c r="G14" s="33">
        <v>8</v>
      </c>
      <c r="H14" s="33" t="s">
        <v>17</v>
      </c>
      <c r="I14" s="33"/>
      <c r="J14" s="33"/>
      <c r="K14" s="33">
        <f>G14+I14+J14</f>
        <v>8</v>
      </c>
      <c r="L14" s="35">
        <f>K14/(C14*2)</f>
        <v>1</v>
      </c>
      <c r="M14" s="33">
        <v>48</v>
      </c>
      <c r="N14" s="33">
        <v>28</v>
      </c>
      <c r="O14" s="33" t="s">
        <v>27</v>
      </c>
      <c r="P14" s="33" t="s">
        <v>80</v>
      </c>
    </row>
    <row r="15" spans="1:16">
      <c r="A15" s="44" t="s">
        <v>57</v>
      </c>
      <c r="B15" s="44"/>
      <c r="C15" s="44"/>
      <c r="D15" s="44"/>
      <c r="E15" s="44"/>
      <c r="F15" s="44"/>
      <c r="G15" s="44"/>
      <c r="H15" s="44"/>
      <c r="I15" s="44"/>
      <c r="J15" s="44"/>
      <c r="K15" s="44"/>
      <c r="L15" s="44"/>
      <c r="M15" s="44"/>
      <c r="N15" s="44"/>
      <c r="O15" s="44"/>
      <c r="P15" s="44"/>
    </row>
    <row r="16" spans="1:16" ht="28.5">
      <c r="A16" s="1" t="s">
        <v>1</v>
      </c>
      <c r="B16" s="5" t="s">
        <v>2</v>
      </c>
      <c r="C16" s="1" t="s">
        <v>3</v>
      </c>
      <c r="D16" s="1" t="s">
        <v>4</v>
      </c>
      <c r="E16" s="1" t="s">
        <v>5</v>
      </c>
      <c r="F16" s="1" t="s">
        <v>6</v>
      </c>
      <c r="G16" s="1" t="s">
        <v>7</v>
      </c>
      <c r="H16" s="1" t="s">
        <v>8</v>
      </c>
      <c r="I16" s="1" t="s">
        <v>9</v>
      </c>
      <c r="J16" s="1" t="s">
        <v>116</v>
      </c>
      <c r="K16" s="1" t="s">
        <v>10</v>
      </c>
      <c r="L16" s="1" t="s">
        <v>11</v>
      </c>
      <c r="M16" s="1" t="s">
        <v>12</v>
      </c>
      <c r="N16" s="1" t="s">
        <v>13</v>
      </c>
      <c r="O16" s="1" t="s">
        <v>14</v>
      </c>
      <c r="P16" s="1" t="s">
        <v>15</v>
      </c>
    </row>
    <row r="17" spans="1:16">
      <c r="A17" s="12">
        <v>1</v>
      </c>
      <c r="B17" s="13" t="s">
        <v>135</v>
      </c>
      <c r="C17" s="12">
        <v>4</v>
      </c>
      <c r="D17" s="12">
        <v>4</v>
      </c>
      <c r="E17" s="12">
        <v>0</v>
      </c>
      <c r="F17" s="12">
        <v>0</v>
      </c>
      <c r="G17" s="12">
        <v>8</v>
      </c>
      <c r="H17" s="12" t="s">
        <v>17</v>
      </c>
      <c r="I17" s="12"/>
      <c r="J17" s="12"/>
      <c r="K17" s="12">
        <f t="shared" ref="K17:K20" si="4">G17+I17+J17</f>
        <v>8</v>
      </c>
      <c r="L17" s="15">
        <f t="shared" ref="L17:L20" si="5">K17/(C17*2)</f>
        <v>1</v>
      </c>
      <c r="M17" s="12">
        <v>44</v>
      </c>
      <c r="N17" s="12">
        <v>11</v>
      </c>
      <c r="O17" s="12" t="s">
        <v>75</v>
      </c>
      <c r="P17" s="12" t="s">
        <v>136</v>
      </c>
    </row>
    <row r="18" spans="1:16">
      <c r="A18" s="16">
        <v>2</v>
      </c>
      <c r="B18" s="17" t="s">
        <v>137</v>
      </c>
      <c r="C18" s="16">
        <v>4</v>
      </c>
      <c r="D18" s="16">
        <v>2</v>
      </c>
      <c r="E18" s="16">
        <v>1</v>
      </c>
      <c r="F18" s="16">
        <v>1</v>
      </c>
      <c r="G18" s="16">
        <v>5</v>
      </c>
      <c r="H18" s="16" t="s">
        <v>106</v>
      </c>
      <c r="I18" s="16"/>
      <c r="J18" s="16"/>
      <c r="K18" s="16">
        <f t="shared" si="4"/>
        <v>5</v>
      </c>
      <c r="L18" s="19">
        <f t="shared" si="5"/>
        <v>0.625</v>
      </c>
      <c r="M18" s="16">
        <v>24</v>
      </c>
      <c r="N18" s="16">
        <v>25</v>
      </c>
      <c r="O18" s="16" t="s">
        <v>97</v>
      </c>
      <c r="P18" s="16" t="s">
        <v>118</v>
      </c>
    </row>
    <row r="19" spans="1:16">
      <c r="A19" s="20">
        <v>3</v>
      </c>
      <c r="B19" s="21" t="s">
        <v>138</v>
      </c>
      <c r="C19" s="20">
        <v>4</v>
      </c>
      <c r="D19" s="20">
        <v>1</v>
      </c>
      <c r="E19" s="20">
        <v>3</v>
      </c>
      <c r="F19" s="20">
        <v>0</v>
      </c>
      <c r="G19" s="20">
        <v>2</v>
      </c>
      <c r="H19" s="20" t="s">
        <v>32</v>
      </c>
      <c r="I19" s="20"/>
      <c r="J19" s="20"/>
      <c r="K19" s="20">
        <f t="shared" si="4"/>
        <v>2</v>
      </c>
      <c r="L19" s="23">
        <f t="shared" si="5"/>
        <v>0.25</v>
      </c>
      <c r="M19" s="20">
        <v>29</v>
      </c>
      <c r="N19" s="20">
        <v>29</v>
      </c>
      <c r="O19" s="20" t="s">
        <v>127</v>
      </c>
      <c r="P19" s="20" t="s">
        <v>127</v>
      </c>
    </row>
    <row r="20" spans="1:16">
      <c r="A20" s="10">
        <v>4</v>
      </c>
      <c r="B20" s="7" t="s">
        <v>139</v>
      </c>
      <c r="C20" s="9">
        <v>4</v>
      </c>
      <c r="D20" s="9">
        <v>0</v>
      </c>
      <c r="E20" s="9">
        <v>3</v>
      </c>
      <c r="F20" s="9">
        <v>1</v>
      </c>
      <c r="G20" s="9">
        <v>1</v>
      </c>
      <c r="H20" s="9" t="s">
        <v>112</v>
      </c>
      <c r="I20" s="9"/>
      <c r="J20" s="9"/>
      <c r="K20" s="3">
        <f t="shared" si="4"/>
        <v>1</v>
      </c>
      <c r="L20" s="4">
        <f t="shared" si="5"/>
        <v>0.125</v>
      </c>
      <c r="M20" s="9">
        <v>17</v>
      </c>
      <c r="N20" s="9">
        <v>49</v>
      </c>
      <c r="O20" s="9" t="s">
        <v>140</v>
      </c>
      <c r="P20" s="9" t="s">
        <v>22</v>
      </c>
    </row>
    <row r="21" spans="1:16">
      <c r="A21" s="44" t="s">
        <v>82</v>
      </c>
      <c r="B21" s="44"/>
      <c r="C21" s="44"/>
      <c r="D21" s="44"/>
      <c r="E21" s="44"/>
      <c r="F21" s="44"/>
      <c r="G21" s="44"/>
      <c r="H21" s="44"/>
      <c r="I21" s="44"/>
      <c r="J21" s="44"/>
      <c r="K21" s="44"/>
      <c r="L21" s="44"/>
      <c r="M21" s="44"/>
      <c r="N21" s="44"/>
      <c r="O21" s="44"/>
      <c r="P21" s="44"/>
    </row>
    <row r="22" spans="1:16" ht="28.5">
      <c r="A22" s="1" t="s">
        <v>1</v>
      </c>
      <c r="B22" s="5" t="s">
        <v>2</v>
      </c>
      <c r="C22" s="1" t="s">
        <v>3</v>
      </c>
      <c r="D22" s="1" t="s">
        <v>4</v>
      </c>
      <c r="E22" s="1" t="s">
        <v>5</v>
      </c>
      <c r="F22" s="1" t="s">
        <v>6</v>
      </c>
      <c r="G22" s="1" t="s">
        <v>7</v>
      </c>
      <c r="H22" s="1" t="s">
        <v>8</v>
      </c>
      <c r="I22" s="1" t="s">
        <v>9</v>
      </c>
      <c r="J22" s="1" t="s">
        <v>116</v>
      </c>
      <c r="K22" s="1" t="s">
        <v>10</v>
      </c>
      <c r="L22" s="1" t="s">
        <v>11</v>
      </c>
      <c r="M22" s="1" t="s">
        <v>12</v>
      </c>
      <c r="N22" s="1" t="s">
        <v>13</v>
      </c>
      <c r="O22" s="1" t="s">
        <v>14</v>
      </c>
      <c r="P22" s="1" t="s">
        <v>15</v>
      </c>
    </row>
    <row r="23" spans="1:16">
      <c r="A23" s="12" t="s">
        <v>58</v>
      </c>
      <c r="B23" s="13" t="s">
        <v>135</v>
      </c>
      <c r="C23" s="12">
        <v>4</v>
      </c>
      <c r="D23" s="12">
        <v>4</v>
      </c>
      <c r="E23" s="12">
        <v>0</v>
      </c>
      <c r="F23" s="12">
        <v>0</v>
      </c>
      <c r="G23" s="12">
        <v>8</v>
      </c>
      <c r="H23" s="12" t="s">
        <v>17</v>
      </c>
      <c r="I23" s="12"/>
      <c r="J23" s="12"/>
      <c r="K23" s="12">
        <v>8</v>
      </c>
      <c r="L23" s="15">
        <v>1</v>
      </c>
      <c r="M23" s="12">
        <v>44</v>
      </c>
      <c r="N23" s="12">
        <v>11</v>
      </c>
      <c r="O23" s="12" t="s">
        <v>75</v>
      </c>
      <c r="P23" s="12" t="s">
        <v>136</v>
      </c>
    </row>
    <row r="24" spans="1:16">
      <c r="A24" s="12" t="s">
        <v>61</v>
      </c>
      <c r="B24" s="13" t="s">
        <v>117</v>
      </c>
      <c r="C24" s="12">
        <v>4</v>
      </c>
      <c r="D24" s="12">
        <v>4</v>
      </c>
      <c r="E24" s="12">
        <v>0</v>
      </c>
      <c r="F24" s="12">
        <v>0</v>
      </c>
      <c r="G24" s="12">
        <v>8</v>
      </c>
      <c r="H24" s="12" t="s">
        <v>17</v>
      </c>
      <c r="I24" s="12"/>
      <c r="J24" s="12"/>
      <c r="K24" s="12">
        <v>8</v>
      </c>
      <c r="L24" s="15">
        <v>1</v>
      </c>
      <c r="M24" s="12">
        <v>52</v>
      </c>
      <c r="N24" s="12">
        <v>25</v>
      </c>
      <c r="O24" s="12" t="s">
        <v>18</v>
      </c>
      <c r="P24" s="12" t="s">
        <v>118</v>
      </c>
    </row>
    <row r="25" spans="1:16">
      <c r="A25" s="12" t="s">
        <v>64</v>
      </c>
      <c r="B25" s="13" t="s">
        <v>128</v>
      </c>
      <c r="C25" s="12">
        <v>4</v>
      </c>
      <c r="D25" s="12">
        <v>3</v>
      </c>
      <c r="E25" s="12">
        <v>1</v>
      </c>
      <c r="F25" s="12">
        <v>0</v>
      </c>
      <c r="G25" s="12">
        <v>6</v>
      </c>
      <c r="H25" s="12" t="s">
        <v>21</v>
      </c>
      <c r="I25" s="12"/>
      <c r="J25" s="12"/>
      <c r="K25" s="12">
        <f t="shared" ref="K25" si="6">G25+I25+J25</f>
        <v>6</v>
      </c>
      <c r="L25" s="15">
        <f t="shared" ref="L25" si="7">K25/(C25*2)</f>
        <v>0.75</v>
      </c>
      <c r="M25" s="12">
        <v>37</v>
      </c>
      <c r="N25" s="12">
        <v>25</v>
      </c>
      <c r="O25" s="12" t="s">
        <v>50</v>
      </c>
      <c r="P25" s="12" t="s">
        <v>118</v>
      </c>
    </row>
    <row r="26" spans="1:16">
      <c r="A26" s="16"/>
      <c r="B26" s="17"/>
      <c r="C26" s="16"/>
      <c r="D26" s="16"/>
      <c r="E26" s="16"/>
      <c r="F26" s="16"/>
      <c r="G26" s="16"/>
      <c r="H26" s="16"/>
      <c r="I26" s="16"/>
      <c r="J26" s="16"/>
      <c r="K26" s="16"/>
      <c r="L26" s="19"/>
      <c r="M26" s="16"/>
      <c r="N26" s="16"/>
      <c r="O26" s="16"/>
      <c r="P26" s="16"/>
    </row>
    <row r="27" spans="1:16">
      <c r="A27" s="16"/>
      <c r="B27" s="17" t="s">
        <v>137</v>
      </c>
      <c r="C27" s="16">
        <v>4</v>
      </c>
      <c r="D27" s="16">
        <v>2</v>
      </c>
      <c r="E27" s="16">
        <v>1</v>
      </c>
      <c r="F27" s="16">
        <v>1</v>
      </c>
      <c r="G27" s="16">
        <v>5</v>
      </c>
      <c r="H27" s="16" t="s">
        <v>106</v>
      </c>
      <c r="I27" s="16"/>
      <c r="J27" s="16"/>
      <c r="K27" s="16">
        <v>5</v>
      </c>
      <c r="L27" s="19">
        <v>0.625</v>
      </c>
      <c r="M27" s="16">
        <v>24</v>
      </c>
      <c r="N27" s="16">
        <v>25</v>
      </c>
      <c r="O27" s="16" t="s">
        <v>97</v>
      </c>
      <c r="P27" s="16" t="s">
        <v>118</v>
      </c>
    </row>
    <row r="28" spans="1:16">
      <c r="A28" s="16"/>
      <c r="B28" s="17" t="s">
        <v>129</v>
      </c>
      <c r="C28" s="16">
        <v>4</v>
      </c>
      <c r="D28" s="16">
        <v>2</v>
      </c>
      <c r="E28" s="16">
        <v>2</v>
      </c>
      <c r="F28" s="16">
        <v>0</v>
      </c>
      <c r="G28" s="16">
        <v>4</v>
      </c>
      <c r="H28" s="16" t="s">
        <v>25</v>
      </c>
      <c r="I28" s="16"/>
      <c r="J28" s="16"/>
      <c r="K28" s="16">
        <f t="shared" ref="K28" si="8">G28+I28+J28</f>
        <v>4</v>
      </c>
      <c r="L28" s="19">
        <f t="shared" ref="L28" si="9">K28/(C28*2)</f>
        <v>0.5</v>
      </c>
      <c r="M28" s="16">
        <v>31</v>
      </c>
      <c r="N28" s="16">
        <v>22</v>
      </c>
      <c r="O28" s="16" t="s">
        <v>37</v>
      </c>
      <c r="P28" s="16" t="s">
        <v>130</v>
      </c>
    </row>
    <row r="29" spans="1:16">
      <c r="A29" s="20"/>
      <c r="B29" s="21"/>
      <c r="C29" s="20"/>
      <c r="D29" s="20"/>
      <c r="E29" s="20"/>
      <c r="F29" s="20"/>
      <c r="G29" s="20"/>
      <c r="H29" s="20"/>
      <c r="I29" s="20"/>
      <c r="J29" s="20"/>
      <c r="K29" s="20"/>
      <c r="L29" s="23"/>
      <c r="M29" s="20"/>
      <c r="N29" s="20"/>
      <c r="O29" s="20"/>
      <c r="P29" s="20"/>
    </row>
    <row r="30" spans="1:16">
      <c r="A30" s="20" t="s">
        <v>141</v>
      </c>
      <c r="B30" s="21" t="s">
        <v>138</v>
      </c>
      <c r="C30" s="20">
        <v>4</v>
      </c>
      <c r="D30" s="20">
        <v>1</v>
      </c>
      <c r="E30" s="20">
        <v>3</v>
      </c>
      <c r="F30" s="20">
        <v>0</v>
      </c>
      <c r="G30" s="20">
        <v>2</v>
      </c>
      <c r="H30" s="20" t="s">
        <v>32</v>
      </c>
      <c r="I30" s="20"/>
      <c r="J30" s="20"/>
      <c r="K30" s="20">
        <v>2</v>
      </c>
      <c r="L30" s="23">
        <v>0.25</v>
      </c>
      <c r="M30" s="20">
        <v>29</v>
      </c>
      <c r="N30" s="20">
        <v>29</v>
      </c>
      <c r="O30" s="20" t="s">
        <v>127</v>
      </c>
      <c r="P30" s="20" t="s">
        <v>127</v>
      </c>
    </row>
    <row r="31" spans="1:16">
      <c r="A31" s="3" t="s">
        <v>142</v>
      </c>
      <c r="B31" s="7" t="s">
        <v>131</v>
      </c>
      <c r="C31" s="3">
        <v>4</v>
      </c>
      <c r="D31" s="3">
        <v>1</v>
      </c>
      <c r="E31" s="3">
        <v>3</v>
      </c>
      <c r="F31" s="3">
        <v>0</v>
      </c>
      <c r="G31" s="3">
        <v>2</v>
      </c>
      <c r="H31" s="3" t="s">
        <v>32</v>
      </c>
      <c r="I31" s="3"/>
      <c r="J31" s="3"/>
      <c r="K31" s="3">
        <v>2</v>
      </c>
      <c r="L31" s="25">
        <v>0.25</v>
      </c>
      <c r="M31" s="3">
        <v>35</v>
      </c>
      <c r="N31" s="3">
        <v>50</v>
      </c>
      <c r="O31" s="3" t="s">
        <v>33</v>
      </c>
      <c r="P31" s="3" t="s">
        <v>77</v>
      </c>
    </row>
    <row r="32" spans="1:16">
      <c r="A32" s="36" t="s">
        <v>143</v>
      </c>
      <c r="B32" s="37"/>
      <c r="C32" s="37"/>
      <c r="D32" s="37"/>
      <c r="E32" s="37"/>
      <c r="F32" s="37"/>
      <c r="G32" s="37"/>
      <c r="H32" s="37"/>
      <c r="I32" s="37"/>
      <c r="J32" s="37"/>
      <c r="K32" s="37"/>
      <c r="L32" s="37"/>
      <c r="M32" s="37"/>
      <c r="N32" s="37"/>
      <c r="O32" s="37"/>
      <c r="P32" s="38"/>
    </row>
    <row r="33" spans="1:16">
      <c r="A33" s="36" t="s">
        <v>144</v>
      </c>
      <c r="B33" s="37"/>
      <c r="C33" s="37"/>
      <c r="D33" s="37"/>
      <c r="E33" s="37"/>
      <c r="F33" s="37"/>
      <c r="G33" s="37"/>
      <c r="H33" s="37"/>
      <c r="I33" s="37"/>
      <c r="J33" s="37"/>
      <c r="K33" s="37"/>
      <c r="L33" s="37"/>
      <c r="M33" s="37"/>
      <c r="N33" s="37"/>
      <c r="O33" s="37"/>
      <c r="P33" s="38"/>
    </row>
    <row r="34" spans="1:16">
      <c r="A34" s="44" t="s">
        <v>88</v>
      </c>
      <c r="B34" s="44"/>
      <c r="C34" s="44"/>
      <c r="D34" s="44"/>
      <c r="E34" s="44"/>
      <c r="F34" s="44"/>
      <c r="G34" s="44"/>
      <c r="H34" s="44"/>
      <c r="I34" s="44"/>
      <c r="J34" s="44"/>
      <c r="K34" s="44"/>
      <c r="L34" s="44"/>
      <c r="M34" s="44"/>
      <c r="N34" s="44"/>
      <c r="O34" s="44"/>
      <c r="P34" s="44"/>
    </row>
    <row r="35" spans="1:16" ht="28.5">
      <c r="A35" s="1" t="s">
        <v>1</v>
      </c>
      <c r="B35" s="5" t="s">
        <v>2</v>
      </c>
      <c r="C35" s="1" t="s">
        <v>3</v>
      </c>
      <c r="D35" s="1" t="s">
        <v>4</v>
      </c>
      <c r="E35" s="1" t="s">
        <v>5</v>
      </c>
      <c r="F35" s="1" t="s">
        <v>6</v>
      </c>
      <c r="G35" s="1" t="s">
        <v>7</v>
      </c>
      <c r="H35" s="1" t="s">
        <v>8</v>
      </c>
      <c r="I35" s="1" t="s">
        <v>9</v>
      </c>
      <c r="J35" s="1" t="s">
        <v>116</v>
      </c>
      <c r="K35" s="1" t="s">
        <v>10</v>
      </c>
      <c r="L35" s="1" t="s">
        <v>11</v>
      </c>
      <c r="M35" s="1" t="s">
        <v>12</v>
      </c>
      <c r="N35" s="1" t="s">
        <v>13</v>
      </c>
      <c r="O35" s="1" t="s">
        <v>14</v>
      </c>
      <c r="P35" s="1" t="s">
        <v>15</v>
      </c>
    </row>
    <row r="36" spans="1:16">
      <c r="A36" s="12">
        <v>1</v>
      </c>
      <c r="B36" s="13" t="s">
        <v>145</v>
      </c>
      <c r="C36" s="12">
        <v>4</v>
      </c>
      <c r="D36" s="12">
        <v>3</v>
      </c>
      <c r="E36" s="12">
        <v>1</v>
      </c>
      <c r="F36" s="12">
        <v>0</v>
      </c>
      <c r="G36" s="12">
        <v>6</v>
      </c>
      <c r="H36" s="12" t="s">
        <v>21</v>
      </c>
      <c r="I36" s="12"/>
      <c r="J36" s="12"/>
      <c r="K36" s="12">
        <f t="shared" ref="K36:K40" si="10">G36+I36+J36</f>
        <v>6</v>
      </c>
      <c r="L36" s="15">
        <f t="shared" ref="L36:L40" si="11">K36/(C36*2)</f>
        <v>0.75</v>
      </c>
      <c r="M36" s="12">
        <v>44</v>
      </c>
      <c r="N36" s="12">
        <v>28</v>
      </c>
      <c r="O36" s="12" t="s">
        <v>75</v>
      </c>
      <c r="P36" s="12" t="s">
        <v>80</v>
      </c>
    </row>
    <row r="37" spans="1:16">
      <c r="A37" s="16">
        <v>2</v>
      </c>
      <c r="B37" s="17" t="s">
        <v>146</v>
      </c>
      <c r="C37" s="16">
        <v>4</v>
      </c>
      <c r="D37" s="16">
        <v>3</v>
      </c>
      <c r="E37" s="16">
        <v>1</v>
      </c>
      <c r="F37" s="16">
        <v>0</v>
      </c>
      <c r="G37" s="16">
        <v>6</v>
      </c>
      <c r="H37" s="16" t="s">
        <v>21</v>
      </c>
      <c r="I37" s="16"/>
      <c r="J37" s="16"/>
      <c r="K37" s="16">
        <f t="shared" si="10"/>
        <v>6</v>
      </c>
      <c r="L37" s="19">
        <f t="shared" si="11"/>
        <v>0.75</v>
      </c>
      <c r="M37" s="16">
        <v>43</v>
      </c>
      <c r="N37" s="16">
        <v>29</v>
      </c>
      <c r="O37" s="16" t="s">
        <v>47</v>
      </c>
      <c r="P37" s="16" t="s">
        <v>127</v>
      </c>
    </row>
    <row r="38" spans="1:16">
      <c r="A38" s="20">
        <v>3</v>
      </c>
      <c r="B38" s="21" t="s">
        <v>147</v>
      </c>
      <c r="C38" s="20">
        <v>4</v>
      </c>
      <c r="D38" s="20">
        <v>2</v>
      </c>
      <c r="E38" s="20">
        <v>1</v>
      </c>
      <c r="F38" s="20">
        <v>1</v>
      </c>
      <c r="G38" s="20">
        <v>5</v>
      </c>
      <c r="H38" s="20" t="s">
        <v>106</v>
      </c>
      <c r="I38" s="20"/>
      <c r="J38" s="20"/>
      <c r="K38" s="20">
        <f t="shared" si="10"/>
        <v>5</v>
      </c>
      <c r="L38" s="23">
        <f t="shared" si="11"/>
        <v>0.625</v>
      </c>
      <c r="M38" s="20">
        <v>28</v>
      </c>
      <c r="N38" s="20">
        <v>28</v>
      </c>
      <c r="O38" s="20" t="s">
        <v>80</v>
      </c>
      <c r="P38" s="20" t="s">
        <v>80</v>
      </c>
    </row>
    <row r="39" spans="1:16">
      <c r="A39" s="10">
        <v>4</v>
      </c>
      <c r="B39" s="7" t="s">
        <v>148</v>
      </c>
      <c r="C39" s="9">
        <v>4</v>
      </c>
      <c r="D39" s="9">
        <v>1</v>
      </c>
      <c r="E39" s="9">
        <v>3</v>
      </c>
      <c r="F39" s="9">
        <v>0</v>
      </c>
      <c r="G39" s="9">
        <v>2</v>
      </c>
      <c r="H39" s="9" t="s">
        <v>32</v>
      </c>
      <c r="I39" s="9"/>
      <c r="J39" s="9"/>
      <c r="K39" s="3">
        <f t="shared" si="10"/>
        <v>2</v>
      </c>
      <c r="L39" s="4">
        <f t="shared" si="11"/>
        <v>0.25</v>
      </c>
      <c r="M39" s="9">
        <v>35</v>
      </c>
      <c r="N39" s="9">
        <v>51</v>
      </c>
      <c r="O39" s="9" t="s">
        <v>33</v>
      </c>
      <c r="P39" s="9" t="s">
        <v>38</v>
      </c>
    </row>
    <row r="40" spans="1:16">
      <c r="A40" s="10">
        <v>5</v>
      </c>
      <c r="B40" s="7" t="s">
        <v>149</v>
      </c>
      <c r="C40" s="9">
        <v>4</v>
      </c>
      <c r="D40" s="9">
        <v>0</v>
      </c>
      <c r="E40" s="9">
        <v>3</v>
      </c>
      <c r="F40" s="9">
        <v>1</v>
      </c>
      <c r="G40" s="9">
        <v>1</v>
      </c>
      <c r="H40" s="9" t="s">
        <v>112</v>
      </c>
      <c r="I40" s="9"/>
      <c r="J40" s="9"/>
      <c r="K40" s="3">
        <f t="shared" si="10"/>
        <v>1</v>
      </c>
      <c r="L40" s="4">
        <f t="shared" si="11"/>
        <v>0.125</v>
      </c>
      <c r="M40" s="9">
        <v>20</v>
      </c>
      <c r="N40" s="9">
        <v>34</v>
      </c>
      <c r="O40" s="9" t="s">
        <v>70</v>
      </c>
      <c r="P40" s="9" t="s">
        <v>150</v>
      </c>
    </row>
    <row r="41" spans="1:16">
      <c r="A41" s="36" t="s">
        <v>151</v>
      </c>
      <c r="B41" s="37"/>
      <c r="C41" s="37"/>
      <c r="D41" s="37"/>
      <c r="E41" s="37"/>
      <c r="F41" s="37"/>
      <c r="G41" s="37"/>
      <c r="H41" s="37"/>
      <c r="I41" s="37"/>
      <c r="J41" s="37"/>
      <c r="K41" s="37"/>
      <c r="L41" s="37"/>
      <c r="M41" s="37"/>
      <c r="N41" s="37"/>
      <c r="O41" s="37"/>
      <c r="P41" s="38"/>
    </row>
    <row r="42" spans="1:16">
      <c r="A42" s="44" t="s">
        <v>100</v>
      </c>
      <c r="B42" s="44"/>
      <c r="C42" s="44"/>
      <c r="D42" s="44"/>
      <c r="E42" s="44"/>
      <c r="F42" s="44"/>
      <c r="G42" s="44"/>
      <c r="H42" s="44"/>
      <c r="I42" s="44"/>
      <c r="J42" s="44"/>
      <c r="K42" s="44"/>
      <c r="L42" s="44"/>
      <c r="M42" s="44"/>
      <c r="N42" s="44"/>
      <c r="O42" s="44"/>
      <c r="P42" s="44"/>
    </row>
    <row r="43" spans="1:16" ht="28.5">
      <c r="A43" s="1" t="s">
        <v>1</v>
      </c>
      <c r="B43" s="5" t="s">
        <v>2</v>
      </c>
      <c r="C43" s="1" t="s">
        <v>3</v>
      </c>
      <c r="D43" s="1" t="s">
        <v>4</v>
      </c>
      <c r="E43" s="1" t="s">
        <v>5</v>
      </c>
      <c r="F43" s="1" t="s">
        <v>6</v>
      </c>
      <c r="G43" s="1" t="s">
        <v>7</v>
      </c>
      <c r="H43" s="1" t="s">
        <v>8</v>
      </c>
      <c r="I43" s="1" t="s">
        <v>9</v>
      </c>
      <c r="J43" s="1" t="s">
        <v>116</v>
      </c>
      <c r="K43" s="1" t="s">
        <v>10</v>
      </c>
      <c r="L43" s="1" t="s">
        <v>11</v>
      </c>
      <c r="M43" s="1" t="s">
        <v>12</v>
      </c>
      <c r="N43" s="1" t="s">
        <v>13</v>
      </c>
      <c r="O43" s="1" t="s">
        <v>14</v>
      </c>
      <c r="P43" s="1" t="s">
        <v>15</v>
      </c>
    </row>
    <row r="44" spans="1:16">
      <c r="A44" s="12">
        <v>1</v>
      </c>
      <c r="B44" s="13" t="s">
        <v>152</v>
      </c>
      <c r="C44" s="12">
        <v>4</v>
      </c>
      <c r="D44" s="12">
        <v>3</v>
      </c>
      <c r="E44" s="12">
        <v>1</v>
      </c>
      <c r="F44" s="12">
        <v>0</v>
      </c>
      <c r="G44" s="12">
        <v>6</v>
      </c>
      <c r="H44" s="12" t="s">
        <v>21</v>
      </c>
      <c r="I44" s="12"/>
      <c r="J44" s="12"/>
      <c r="K44" s="12">
        <f t="shared" ref="K44:K47" si="12">G44+I44+J44</f>
        <v>6</v>
      </c>
      <c r="L44" s="15">
        <f t="shared" ref="L44:L47" si="13">K44/(C44*2)</f>
        <v>0.75</v>
      </c>
      <c r="M44" s="12">
        <v>29</v>
      </c>
      <c r="N44" s="12">
        <v>16</v>
      </c>
      <c r="O44" s="12" t="s">
        <v>127</v>
      </c>
      <c r="P44" s="12" t="s">
        <v>153</v>
      </c>
    </row>
    <row r="45" spans="1:16">
      <c r="A45" s="16">
        <v>2</v>
      </c>
      <c r="B45" s="17" t="s">
        <v>154</v>
      </c>
      <c r="C45" s="16">
        <v>4</v>
      </c>
      <c r="D45" s="16">
        <v>3</v>
      </c>
      <c r="E45" s="16">
        <v>1</v>
      </c>
      <c r="F45" s="16">
        <v>0</v>
      </c>
      <c r="G45" s="16">
        <v>6</v>
      </c>
      <c r="H45" s="16" t="s">
        <v>21</v>
      </c>
      <c r="I45" s="16"/>
      <c r="J45" s="16"/>
      <c r="K45" s="16">
        <f t="shared" si="12"/>
        <v>6</v>
      </c>
      <c r="L45" s="19">
        <f t="shared" si="13"/>
        <v>0.75</v>
      </c>
      <c r="M45" s="16">
        <v>37</v>
      </c>
      <c r="N45" s="16">
        <v>28</v>
      </c>
      <c r="O45" s="16" t="s">
        <v>50</v>
      </c>
      <c r="P45" s="16" t="s">
        <v>80</v>
      </c>
    </row>
    <row r="46" spans="1:16">
      <c r="A46" s="20">
        <v>3</v>
      </c>
      <c r="B46" s="21" t="s">
        <v>155</v>
      </c>
      <c r="C46" s="20">
        <v>4</v>
      </c>
      <c r="D46" s="20">
        <v>2</v>
      </c>
      <c r="E46" s="20">
        <v>2</v>
      </c>
      <c r="F46" s="20">
        <v>0</v>
      </c>
      <c r="G46" s="20">
        <v>4</v>
      </c>
      <c r="H46" s="20" t="s">
        <v>25</v>
      </c>
      <c r="I46" s="20"/>
      <c r="J46" s="20"/>
      <c r="K46" s="20">
        <f t="shared" si="12"/>
        <v>4</v>
      </c>
      <c r="L46" s="23">
        <f t="shared" si="13"/>
        <v>0.5</v>
      </c>
      <c r="M46" s="20">
        <v>29</v>
      </c>
      <c r="N46" s="20">
        <v>44</v>
      </c>
      <c r="O46" s="20" t="s">
        <v>127</v>
      </c>
      <c r="P46" s="20" t="s">
        <v>75</v>
      </c>
    </row>
    <row r="47" spans="1:16">
      <c r="A47" s="10">
        <v>4</v>
      </c>
      <c r="B47" s="7" t="s">
        <v>156</v>
      </c>
      <c r="C47" s="9">
        <v>4</v>
      </c>
      <c r="D47" s="9">
        <v>0</v>
      </c>
      <c r="E47" s="9">
        <v>4</v>
      </c>
      <c r="F47" s="9">
        <v>0</v>
      </c>
      <c r="G47" s="9">
        <v>0</v>
      </c>
      <c r="H47" s="9" t="s">
        <v>36</v>
      </c>
      <c r="I47" s="9"/>
      <c r="J47" s="9"/>
      <c r="K47" s="3">
        <f t="shared" si="12"/>
        <v>0</v>
      </c>
      <c r="L47" s="4">
        <f t="shared" si="13"/>
        <v>0</v>
      </c>
      <c r="M47" s="9">
        <v>23</v>
      </c>
      <c r="N47" s="9">
        <v>30</v>
      </c>
      <c r="O47" s="9" t="s">
        <v>157</v>
      </c>
      <c r="P47" s="9" t="s">
        <v>158</v>
      </c>
    </row>
    <row r="48" spans="1:16">
      <c r="A48" s="36" t="s">
        <v>159</v>
      </c>
      <c r="B48" s="37"/>
      <c r="C48" s="37"/>
      <c r="D48" s="37"/>
      <c r="E48" s="37"/>
      <c r="F48" s="37"/>
      <c r="G48" s="37"/>
      <c r="H48" s="37"/>
      <c r="I48" s="37"/>
      <c r="J48" s="37"/>
      <c r="K48" s="37"/>
      <c r="L48" s="37"/>
      <c r="M48" s="37"/>
      <c r="N48" s="37"/>
      <c r="O48" s="37"/>
      <c r="P48" s="38"/>
    </row>
    <row r="49" spans="1:16">
      <c r="A49" s="44" t="s">
        <v>160</v>
      </c>
      <c r="B49" s="44"/>
      <c r="C49" s="44"/>
      <c r="D49" s="44"/>
      <c r="E49" s="44"/>
      <c r="F49" s="44"/>
      <c r="G49" s="44"/>
      <c r="H49" s="44"/>
      <c r="I49" s="44"/>
      <c r="J49" s="44"/>
      <c r="K49" s="44"/>
      <c r="L49" s="44"/>
      <c r="M49" s="44"/>
      <c r="N49" s="44"/>
      <c r="O49" s="44"/>
      <c r="P49" s="44"/>
    </row>
    <row r="50" spans="1:16" ht="28.5">
      <c r="A50" s="1" t="s">
        <v>1</v>
      </c>
      <c r="B50" s="5" t="s">
        <v>2</v>
      </c>
      <c r="C50" s="1" t="s">
        <v>3</v>
      </c>
      <c r="D50" s="1" t="s">
        <v>4</v>
      </c>
      <c r="E50" s="1" t="s">
        <v>5</v>
      </c>
      <c r="F50" s="1" t="s">
        <v>6</v>
      </c>
      <c r="G50" s="1" t="s">
        <v>7</v>
      </c>
      <c r="H50" s="1" t="s">
        <v>8</v>
      </c>
      <c r="I50" s="1" t="s">
        <v>9</v>
      </c>
      <c r="J50" s="1" t="s">
        <v>116</v>
      </c>
      <c r="K50" s="1" t="s">
        <v>10</v>
      </c>
      <c r="L50" s="1" t="s">
        <v>11</v>
      </c>
      <c r="M50" s="1" t="s">
        <v>12</v>
      </c>
      <c r="N50" s="1" t="s">
        <v>13</v>
      </c>
      <c r="O50" s="1" t="s">
        <v>14</v>
      </c>
      <c r="P50" s="1" t="s">
        <v>15</v>
      </c>
    </row>
    <row r="51" spans="1:16">
      <c r="A51" s="12">
        <v>1</v>
      </c>
      <c r="B51" s="13" t="s">
        <v>161</v>
      </c>
      <c r="C51" s="12">
        <v>4</v>
      </c>
      <c r="D51" s="12">
        <v>4</v>
      </c>
      <c r="E51" s="12">
        <v>0</v>
      </c>
      <c r="F51" s="12">
        <v>0</v>
      </c>
      <c r="G51" s="12">
        <v>8</v>
      </c>
      <c r="H51" s="12" t="s">
        <v>17</v>
      </c>
      <c r="I51" s="12"/>
      <c r="J51" s="12"/>
      <c r="K51" s="12">
        <f t="shared" ref="K51:K54" si="14">G51+I51+J51</f>
        <v>8</v>
      </c>
      <c r="L51" s="15">
        <f t="shared" ref="L51:L54" si="15">K51/(C51*2)</f>
        <v>1</v>
      </c>
      <c r="M51" s="12">
        <v>46</v>
      </c>
      <c r="N51" s="12">
        <v>25</v>
      </c>
      <c r="O51" s="12" t="s">
        <v>26</v>
      </c>
      <c r="P51" s="12" t="s">
        <v>118</v>
      </c>
    </row>
    <row r="52" spans="1:16">
      <c r="A52" s="16">
        <v>2</v>
      </c>
      <c r="B52" s="17" t="s">
        <v>162</v>
      </c>
      <c r="C52" s="16">
        <v>4</v>
      </c>
      <c r="D52" s="16">
        <v>3</v>
      </c>
      <c r="E52" s="16">
        <v>1</v>
      </c>
      <c r="F52" s="16">
        <v>0</v>
      </c>
      <c r="G52" s="16">
        <v>6</v>
      </c>
      <c r="H52" s="16" t="s">
        <v>21</v>
      </c>
      <c r="I52" s="16"/>
      <c r="J52" s="16"/>
      <c r="K52" s="16">
        <f t="shared" si="14"/>
        <v>6</v>
      </c>
      <c r="L52" s="19">
        <f t="shared" si="15"/>
        <v>0.75</v>
      </c>
      <c r="M52" s="16">
        <v>33</v>
      </c>
      <c r="N52" s="16">
        <v>26</v>
      </c>
      <c r="O52" s="16" t="s">
        <v>23</v>
      </c>
      <c r="P52" s="16" t="s">
        <v>163</v>
      </c>
    </row>
    <row r="53" spans="1:16">
      <c r="A53" s="20">
        <v>3</v>
      </c>
      <c r="B53" s="21" t="s">
        <v>164</v>
      </c>
      <c r="C53" s="20">
        <v>4</v>
      </c>
      <c r="D53" s="20">
        <v>1</v>
      </c>
      <c r="E53" s="20">
        <v>3</v>
      </c>
      <c r="F53" s="20">
        <v>0</v>
      </c>
      <c r="G53" s="20">
        <v>2</v>
      </c>
      <c r="H53" s="20" t="s">
        <v>32</v>
      </c>
      <c r="I53" s="20"/>
      <c r="J53" s="20"/>
      <c r="K53" s="20">
        <f t="shared" si="14"/>
        <v>2</v>
      </c>
      <c r="L53" s="23">
        <f t="shared" si="15"/>
        <v>0.25</v>
      </c>
      <c r="M53" s="20">
        <v>31</v>
      </c>
      <c r="N53" s="20">
        <v>33</v>
      </c>
      <c r="O53" s="20" t="s">
        <v>37</v>
      </c>
      <c r="P53" s="20" t="s">
        <v>23</v>
      </c>
    </row>
    <row r="54" spans="1:16">
      <c r="A54" s="10">
        <v>4</v>
      </c>
      <c r="B54" s="7" t="s">
        <v>165</v>
      </c>
      <c r="C54" s="9">
        <v>4</v>
      </c>
      <c r="D54" s="9">
        <v>0</v>
      </c>
      <c r="E54" s="9">
        <v>4</v>
      </c>
      <c r="F54" s="9">
        <v>0</v>
      </c>
      <c r="G54" s="9">
        <v>0</v>
      </c>
      <c r="H54" s="9" t="s">
        <v>36</v>
      </c>
      <c r="I54" s="9"/>
      <c r="J54" s="9"/>
      <c r="K54" s="3">
        <f t="shared" si="14"/>
        <v>0</v>
      </c>
      <c r="L54" s="4">
        <f t="shared" si="15"/>
        <v>0</v>
      </c>
      <c r="M54" s="9">
        <v>24</v>
      </c>
      <c r="N54" s="9">
        <v>50</v>
      </c>
      <c r="O54" s="9" t="s">
        <v>97</v>
      </c>
      <c r="P54" s="9" t="s">
        <v>77</v>
      </c>
    </row>
    <row r="55" spans="1:16">
      <c r="A55" s="44" t="s">
        <v>160</v>
      </c>
      <c r="B55" s="44"/>
      <c r="C55" s="44"/>
      <c r="D55" s="44"/>
      <c r="E55" s="44"/>
      <c r="F55" s="44"/>
      <c r="G55" s="44"/>
      <c r="H55" s="44"/>
      <c r="I55" s="44"/>
      <c r="J55" s="44"/>
      <c r="K55" s="44"/>
      <c r="L55" s="44"/>
      <c r="M55" s="44"/>
      <c r="N55" s="44"/>
      <c r="O55" s="44"/>
      <c r="P55" s="44"/>
    </row>
    <row r="56" spans="1:16" ht="28.5">
      <c r="A56" s="1" t="s">
        <v>1</v>
      </c>
      <c r="B56" s="5" t="s">
        <v>2</v>
      </c>
      <c r="C56" s="1" t="s">
        <v>3</v>
      </c>
      <c r="D56" s="1" t="s">
        <v>4</v>
      </c>
      <c r="E56" s="1" t="s">
        <v>5</v>
      </c>
      <c r="F56" s="1" t="s">
        <v>6</v>
      </c>
      <c r="G56" s="1" t="s">
        <v>7</v>
      </c>
      <c r="H56" s="1" t="s">
        <v>8</v>
      </c>
      <c r="I56" s="1" t="s">
        <v>9</v>
      </c>
      <c r="J56" s="1" t="s">
        <v>116</v>
      </c>
      <c r="K56" s="1" t="s">
        <v>10</v>
      </c>
      <c r="L56" s="1" t="s">
        <v>11</v>
      </c>
      <c r="M56" s="1" t="s">
        <v>12</v>
      </c>
      <c r="N56" s="1" t="s">
        <v>13</v>
      </c>
      <c r="O56" s="1" t="s">
        <v>14</v>
      </c>
      <c r="P56" s="1" t="s">
        <v>15</v>
      </c>
    </row>
    <row r="57" spans="1:16">
      <c r="A57" s="12">
        <v>1</v>
      </c>
      <c r="B57" s="13" t="s">
        <v>161</v>
      </c>
      <c r="C57" s="12">
        <v>4</v>
      </c>
      <c r="D57" s="12">
        <v>4</v>
      </c>
      <c r="E57" s="12">
        <v>0</v>
      </c>
      <c r="F57" s="12">
        <v>0</v>
      </c>
      <c r="G57" s="12">
        <v>8</v>
      </c>
      <c r="H57" s="12" t="s">
        <v>17</v>
      </c>
      <c r="I57" s="12"/>
      <c r="J57" s="12"/>
      <c r="K57" s="12">
        <v>8</v>
      </c>
      <c r="L57" s="15">
        <v>1</v>
      </c>
      <c r="M57" s="12">
        <v>46</v>
      </c>
      <c r="N57" s="12">
        <v>25</v>
      </c>
      <c r="O57" s="12" t="s">
        <v>26</v>
      </c>
      <c r="P57" s="12" t="s">
        <v>118</v>
      </c>
    </row>
    <row r="58" spans="1:16">
      <c r="A58" s="12" t="s">
        <v>61</v>
      </c>
      <c r="B58" s="13" t="s">
        <v>152</v>
      </c>
      <c r="C58" s="12">
        <v>4</v>
      </c>
      <c r="D58" s="12">
        <v>3</v>
      </c>
      <c r="E58" s="12">
        <v>1</v>
      </c>
      <c r="F58" s="12">
        <v>0</v>
      </c>
      <c r="G58" s="12">
        <v>6</v>
      </c>
      <c r="H58" s="12" t="s">
        <v>21</v>
      </c>
      <c r="I58" s="12"/>
      <c r="J58" s="12"/>
      <c r="K58" s="12">
        <v>6</v>
      </c>
      <c r="L58" s="15">
        <v>0.75</v>
      </c>
      <c r="M58" s="12">
        <v>29</v>
      </c>
      <c r="N58" s="12">
        <v>16</v>
      </c>
      <c r="O58" s="12" t="s">
        <v>127</v>
      </c>
      <c r="P58" s="12" t="s">
        <v>153</v>
      </c>
    </row>
    <row r="59" spans="1:16">
      <c r="A59" s="12" t="s">
        <v>64</v>
      </c>
      <c r="B59" s="13" t="s">
        <v>145</v>
      </c>
      <c r="C59" s="12">
        <v>4</v>
      </c>
      <c r="D59" s="12">
        <v>3</v>
      </c>
      <c r="E59" s="12">
        <v>1</v>
      </c>
      <c r="F59" s="12">
        <v>0</v>
      </c>
      <c r="G59" s="12">
        <v>6</v>
      </c>
      <c r="H59" s="12" t="s">
        <v>21</v>
      </c>
      <c r="I59" s="12"/>
      <c r="J59" s="12"/>
      <c r="K59" s="12">
        <v>6</v>
      </c>
      <c r="L59" s="15">
        <v>0.75</v>
      </c>
      <c r="M59" s="12">
        <v>44</v>
      </c>
      <c r="N59" s="12">
        <v>28</v>
      </c>
      <c r="O59" s="12" t="s">
        <v>75</v>
      </c>
      <c r="P59" s="12" t="s">
        <v>80</v>
      </c>
    </row>
    <row r="60" spans="1:16">
      <c r="A60" s="16" t="s">
        <v>115</v>
      </c>
      <c r="B60" s="17" t="s">
        <v>162</v>
      </c>
      <c r="C60" s="16">
        <v>4</v>
      </c>
      <c r="D60" s="16">
        <v>3</v>
      </c>
      <c r="E60" s="16">
        <v>1</v>
      </c>
      <c r="F60" s="16">
        <v>0</v>
      </c>
      <c r="G60" s="16">
        <v>6</v>
      </c>
      <c r="H60" s="16" t="s">
        <v>21</v>
      </c>
      <c r="I60" s="16"/>
      <c r="J60" s="16"/>
      <c r="K60" s="16">
        <v>6</v>
      </c>
      <c r="L60" s="19">
        <v>0.75</v>
      </c>
      <c r="M60" s="16">
        <v>33</v>
      </c>
      <c r="N60" s="16">
        <v>26</v>
      </c>
      <c r="O60" s="16" t="s">
        <v>23</v>
      </c>
      <c r="P60" s="16" t="s">
        <v>163</v>
      </c>
    </row>
    <row r="61" spans="1:16">
      <c r="A61" s="16" t="s">
        <v>166</v>
      </c>
      <c r="B61" s="17" t="s">
        <v>154</v>
      </c>
      <c r="C61" s="16">
        <v>4</v>
      </c>
      <c r="D61" s="16">
        <v>3</v>
      </c>
      <c r="E61" s="16">
        <v>1</v>
      </c>
      <c r="F61" s="16">
        <v>0</v>
      </c>
      <c r="G61" s="16">
        <v>6</v>
      </c>
      <c r="H61" s="16" t="s">
        <v>21</v>
      </c>
      <c r="I61" s="16"/>
      <c r="J61" s="16"/>
      <c r="K61" s="16">
        <v>6</v>
      </c>
      <c r="L61" s="19">
        <v>0.75</v>
      </c>
      <c r="M61" s="16">
        <v>37</v>
      </c>
      <c r="N61" s="16">
        <v>28</v>
      </c>
      <c r="O61" s="16" t="s">
        <v>50</v>
      </c>
      <c r="P61" s="16" t="s">
        <v>80</v>
      </c>
    </row>
    <row r="62" spans="1:16">
      <c r="A62" s="16" t="s">
        <v>167</v>
      </c>
      <c r="B62" s="17" t="s">
        <v>146</v>
      </c>
      <c r="C62" s="16">
        <v>4</v>
      </c>
      <c r="D62" s="16">
        <v>3</v>
      </c>
      <c r="E62" s="16">
        <v>1</v>
      </c>
      <c r="F62" s="16">
        <v>0</v>
      </c>
      <c r="G62" s="16">
        <v>6</v>
      </c>
      <c r="H62" s="16" t="s">
        <v>21</v>
      </c>
      <c r="I62" s="16"/>
      <c r="J62" s="16"/>
      <c r="K62" s="16">
        <v>6</v>
      </c>
      <c r="L62" s="19">
        <v>0.75</v>
      </c>
      <c r="M62" s="16">
        <v>43</v>
      </c>
      <c r="N62" s="16">
        <v>29</v>
      </c>
      <c r="O62" s="16" t="s">
        <v>47</v>
      </c>
      <c r="P62" s="16" t="s">
        <v>127</v>
      </c>
    </row>
    <row r="63" spans="1:16">
      <c r="A63" s="20">
        <v>7</v>
      </c>
      <c r="B63" s="21" t="s">
        <v>147</v>
      </c>
      <c r="C63" s="20">
        <v>4</v>
      </c>
      <c r="D63" s="20">
        <v>2</v>
      </c>
      <c r="E63" s="20">
        <v>1</v>
      </c>
      <c r="F63" s="20">
        <v>1</v>
      </c>
      <c r="G63" s="20">
        <v>5</v>
      </c>
      <c r="H63" s="20" t="s">
        <v>106</v>
      </c>
      <c r="I63" s="20"/>
      <c r="J63" s="20"/>
      <c r="K63" s="20">
        <f t="shared" ref="K63:K64" si="16">G63+I63+J63</f>
        <v>5</v>
      </c>
      <c r="L63" s="23">
        <f t="shared" ref="L63:L64" si="17">K63/(C63*2)</f>
        <v>0.625</v>
      </c>
      <c r="M63" s="20">
        <v>28</v>
      </c>
      <c r="N63" s="20">
        <v>28</v>
      </c>
      <c r="O63" s="20" t="s">
        <v>80</v>
      </c>
      <c r="P63" s="20" t="s">
        <v>80</v>
      </c>
    </row>
    <row r="64" spans="1:16">
      <c r="A64" s="20">
        <v>8</v>
      </c>
      <c r="B64" s="21" t="s">
        <v>155</v>
      </c>
      <c r="C64" s="20">
        <v>4</v>
      </c>
      <c r="D64" s="20">
        <v>2</v>
      </c>
      <c r="E64" s="20">
        <v>2</v>
      </c>
      <c r="F64" s="20">
        <v>0</v>
      </c>
      <c r="G64" s="20">
        <v>4</v>
      </c>
      <c r="H64" s="20" t="s">
        <v>25</v>
      </c>
      <c r="I64" s="20"/>
      <c r="J64" s="20"/>
      <c r="K64" s="20">
        <f t="shared" si="16"/>
        <v>4</v>
      </c>
      <c r="L64" s="23">
        <f t="shared" si="17"/>
        <v>0.5</v>
      </c>
      <c r="M64" s="20">
        <v>29</v>
      </c>
      <c r="N64" s="20">
        <v>44</v>
      </c>
      <c r="O64" s="20" t="s">
        <v>127</v>
      </c>
      <c r="P64" s="20" t="s">
        <v>75</v>
      </c>
    </row>
    <row r="65" spans="1:16">
      <c r="A65" s="36" t="s">
        <v>168</v>
      </c>
      <c r="B65" s="37"/>
      <c r="C65" s="37"/>
      <c r="D65" s="37"/>
      <c r="E65" s="37"/>
      <c r="F65" s="37"/>
      <c r="G65" s="37"/>
      <c r="H65" s="37"/>
      <c r="I65" s="37"/>
      <c r="J65" s="37"/>
      <c r="K65" s="37"/>
      <c r="L65" s="37"/>
      <c r="M65" s="37"/>
      <c r="N65" s="37"/>
      <c r="O65" s="37"/>
      <c r="P65" s="38"/>
    </row>
    <row r="66" spans="1:16">
      <c r="A66" s="36" t="s">
        <v>169</v>
      </c>
      <c r="B66" s="37"/>
      <c r="C66" s="37"/>
      <c r="D66" s="37"/>
      <c r="E66" s="37"/>
      <c r="F66" s="37"/>
      <c r="G66" s="37"/>
      <c r="H66" s="37"/>
      <c r="I66" s="37"/>
      <c r="J66" s="37"/>
      <c r="K66" s="37"/>
      <c r="L66" s="37"/>
      <c r="M66" s="37"/>
      <c r="N66" s="37"/>
      <c r="O66" s="37"/>
      <c r="P66" s="38"/>
    </row>
  </sheetData>
  <mergeCells count="14">
    <mergeCell ref="A66:P66"/>
    <mergeCell ref="A49:P49"/>
    <mergeCell ref="A42:P42"/>
    <mergeCell ref="A34:P34"/>
    <mergeCell ref="A55:P55"/>
    <mergeCell ref="A21:P21"/>
    <mergeCell ref="A32:P32"/>
    <mergeCell ref="A33:P33"/>
    <mergeCell ref="A65:P65"/>
    <mergeCell ref="A1:P1"/>
    <mergeCell ref="A8:P8"/>
    <mergeCell ref="A15:P15"/>
    <mergeCell ref="A41:P41"/>
    <mergeCell ref="A48:P4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77C48-2458-4AF9-B3E3-0467C139F09E}">
  <dimension ref="A1:S51"/>
  <sheetViews>
    <sheetView topLeftCell="A14" workbookViewId="0">
      <selection activeCell="D59" sqref="D59"/>
    </sheetView>
  </sheetViews>
  <sheetFormatPr defaultColWidth="11.42578125" defaultRowHeight="15"/>
  <cols>
    <col min="1" max="1" width="7.42578125" style="2" customWidth="1"/>
    <col min="2" max="2" width="47.85546875" bestFit="1" customWidth="1"/>
    <col min="3" max="6" width="6.140625" style="2" customWidth="1"/>
    <col min="7" max="7" width="7.28515625" style="2" customWidth="1"/>
    <col min="8" max="8" width="8" style="2" customWidth="1"/>
    <col min="9" max="12" width="11.42578125" style="2"/>
    <col min="13" max="14" width="6" style="2" customWidth="1"/>
    <col min="15" max="16" width="7.140625" style="2" customWidth="1"/>
    <col min="18" max="18" width="15.28515625" customWidth="1"/>
    <col min="19" max="19" width="17.7109375" customWidth="1"/>
  </cols>
  <sheetData>
    <row r="1" spans="1:16">
      <c r="A1" s="44" t="s">
        <v>0</v>
      </c>
      <c r="B1" s="44"/>
      <c r="C1" s="44"/>
      <c r="D1" s="44"/>
      <c r="E1" s="44"/>
      <c r="F1" s="44"/>
      <c r="G1" s="44"/>
      <c r="H1" s="44"/>
      <c r="I1" s="44"/>
      <c r="J1" s="44"/>
      <c r="K1" s="44"/>
      <c r="L1" s="44"/>
      <c r="M1" s="44"/>
      <c r="N1" s="44"/>
      <c r="O1" s="44"/>
      <c r="P1" s="44"/>
    </row>
    <row r="2" spans="1:16" ht="28.5">
      <c r="A2" s="1" t="s">
        <v>1</v>
      </c>
      <c r="B2" s="5" t="s">
        <v>2</v>
      </c>
      <c r="C2" s="1" t="s">
        <v>3</v>
      </c>
      <c r="D2" s="1" t="s">
        <v>4</v>
      </c>
      <c r="E2" s="1" t="s">
        <v>5</v>
      </c>
      <c r="F2" s="1" t="s">
        <v>6</v>
      </c>
      <c r="G2" s="1" t="s">
        <v>7</v>
      </c>
      <c r="H2" s="1" t="s">
        <v>8</v>
      </c>
      <c r="I2" s="1" t="s">
        <v>9</v>
      </c>
      <c r="J2" s="1" t="s">
        <v>116</v>
      </c>
      <c r="K2" s="1" t="s">
        <v>10</v>
      </c>
      <c r="L2" s="1" t="s">
        <v>11</v>
      </c>
      <c r="M2" s="1" t="s">
        <v>12</v>
      </c>
      <c r="N2" s="1" t="s">
        <v>13</v>
      </c>
      <c r="O2" s="1" t="s">
        <v>14</v>
      </c>
      <c r="P2" s="1" t="s">
        <v>15</v>
      </c>
    </row>
    <row r="3" spans="1:16">
      <c r="A3" s="12">
        <v>1</v>
      </c>
      <c r="B3" s="13" t="s">
        <v>170</v>
      </c>
      <c r="C3" s="12">
        <v>4</v>
      </c>
      <c r="D3" s="12">
        <v>4</v>
      </c>
      <c r="E3" s="12">
        <v>0</v>
      </c>
      <c r="F3" s="12">
        <v>0</v>
      </c>
      <c r="G3" s="12">
        <v>8</v>
      </c>
      <c r="H3" s="12" t="s">
        <v>17</v>
      </c>
      <c r="I3" s="12"/>
      <c r="J3" s="12"/>
      <c r="K3" s="12">
        <f t="shared" ref="K3:K8" si="0">G3+I3+J3</f>
        <v>8</v>
      </c>
      <c r="L3" s="15">
        <f t="shared" ref="L3:L8" si="1">K3/(C3*2)</f>
        <v>1</v>
      </c>
      <c r="M3" s="12">
        <v>48</v>
      </c>
      <c r="N3" s="12">
        <v>17</v>
      </c>
      <c r="O3" s="12" t="s">
        <v>27</v>
      </c>
      <c r="P3" s="12" t="s">
        <v>140</v>
      </c>
    </row>
    <row r="4" spans="1:16">
      <c r="A4" s="16">
        <v>2</v>
      </c>
      <c r="B4" s="17" t="s">
        <v>171</v>
      </c>
      <c r="C4" s="16">
        <v>4</v>
      </c>
      <c r="D4" s="16">
        <v>3</v>
      </c>
      <c r="E4" s="16">
        <v>1</v>
      </c>
      <c r="F4" s="16">
        <v>0</v>
      </c>
      <c r="G4" s="16">
        <v>6</v>
      </c>
      <c r="H4" s="16" t="s">
        <v>21</v>
      </c>
      <c r="I4" s="16"/>
      <c r="J4" s="16"/>
      <c r="K4" s="16">
        <f t="shared" si="0"/>
        <v>6</v>
      </c>
      <c r="L4" s="19">
        <f t="shared" si="1"/>
        <v>0.75</v>
      </c>
      <c r="M4" s="16">
        <v>34</v>
      </c>
      <c r="N4" s="16">
        <v>21</v>
      </c>
      <c r="O4" s="16" t="s">
        <v>150</v>
      </c>
      <c r="P4" s="16" t="s">
        <v>172</v>
      </c>
    </row>
    <row r="5" spans="1:16">
      <c r="A5" s="20">
        <v>3</v>
      </c>
      <c r="B5" s="21" t="s">
        <v>173</v>
      </c>
      <c r="C5" s="20">
        <v>4</v>
      </c>
      <c r="D5" s="20">
        <v>2</v>
      </c>
      <c r="E5" s="20">
        <v>1</v>
      </c>
      <c r="F5" s="20">
        <v>1</v>
      </c>
      <c r="G5" s="20">
        <v>5</v>
      </c>
      <c r="H5" s="20" t="s">
        <v>106</v>
      </c>
      <c r="I5" s="20"/>
      <c r="J5" s="20"/>
      <c r="K5" s="20">
        <f t="shared" si="0"/>
        <v>5</v>
      </c>
      <c r="L5" s="23">
        <f t="shared" si="1"/>
        <v>0.625</v>
      </c>
      <c r="M5" s="20">
        <v>29</v>
      </c>
      <c r="N5" s="20">
        <v>38</v>
      </c>
      <c r="O5" s="20" t="s">
        <v>127</v>
      </c>
      <c r="P5" s="20" t="s">
        <v>92</v>
      </c>
    </row>
    <row r="6" spans="1:16">
      <c r="A6" s="10">
        <v>4</v>
      </c>
      <c r="B6" s="7" t="s">
        <v>174</v>
      </c>
      <c r="C6" s="9">
        <v>4</v>
      </c>
      <c r="D6" s="9">
        <v>1</v>
      </c>
      <c r="E6" s="9">
        <v>3</v>
      </c>
      <c r="F6" s="9">
        <v>0</v>
      </c>
      <c r="G6" s="9">
        <v>2</v>
      </c>
      <c r="H6" s="9" t="s">
        <v>32</v>
      </c>
      <c r="I6" s="9"/>
      <c r="J6" s="9"/>
      <c r="K6" s="3">
        <f t="shared" si="0"/>
        <v>2</v>
      </c>
      <c r="L6" s="4">
        <f t="shared" si="1"/>
        <v>0.25</v>
      </c>
      <c r="M6" s="9">
        <v>29</v>
      </c>
      <c r="N6" s="9">
        <v>47</v>
      </c>
      <c r="O6" s="9" t="s">
        <v>127</v>
      </c>
      <c r="P6" s="9" t="s">
        <v>34</v>
      </c>
    </row>
    <row r="7" spans="1:16">
      <c r="A7" s="10">
        <v>5</v>
      </c>
      <c r="B7" s="7" t="s">
        <v>175</v>
      </c>
      <c r="C7" s="9">
        <v>4</v>
      </c>
      <c r="D7" s="9">
        <v>0</v>
      </c>
      <c r="E7" s="9">
        <v>2</v>
      </c>
      <c r="F7" s="9">
        <v>2</v>
      </c>
      <c r="G7" s="9">
        <v>2</v>
      </c>
      <c r="H7" s="9" t="s">
        <v>32</v>
      </c>
      <c r="I7" s="9"/>
      <c r="J7" s="9"/>
      <c r="K7" s="3">
        <f t="shared" si="0"/>
        <v>2</v>
      </c>
      <c r="L7" s="4">
        <f t="shared" si="1"/>
        <v>0.25</v>
      </c>
      <c r="M7" s="9">
        <v>27</v>
      </c>
      <c r="N7" s="9">
        <v>35</v>
      </c>
      <c r="O7" s="9" t="s">
        <v>19</v>
      </c>
      <c r="P7" s="9" t="s">
        <v>33</v>
      </c>
    </row>
    <row r="8" spans="1:16">
      <c r="A8" s="10">
        <v>6</v>
      </c>
      <c r="B8" s="7" t="s">
        <v>176</v>
      </c>
      <c r="C8" s="9">
        <v>4</v>
      </c>
      <c r="D8" s="9">
        <v>0</v>
      </c>
      <c r="E8" s="9">
        <v>3</v>
      </c>
      <c r="F8" s="9">
        <v>1</v>
      </c>
      <c r="G8" s="9">
        <v>1</v>
      </c>
      <c r="H8" s="9" t="s">
        <v>112</v>
      </c>
      <c r="I8" s="9"/>
      <c r="J8" s="9"/>
      <c r="K8" s="3">
        <f t="shared" si="0"/>
        <v>1</v>
      </c>
      <c r="L8" s="4">
        <f t="shared" si="1"/>
        <v>0.125</v>
      </c>
      <c r="M8" s="9">
        <v>21</v>
      </c>
      <c r="N8" s="9">
        <v>30</v>
      </c>
      <c r="O8" s="9" t="s">
        <v>172</v>
      </c>
      <c r="P8" s="9" t="s">
        <v>158</v>
      </c>
    </row>
    <row r="9" spans="1:16">
      <c r="A9" s="44" t="s">
        <v>40</v>
      </c>
      <c r="B9" s="44"/>
      <c r="C9" s="44"/>
      <c r="D9" s="44"/>
      <c r="E9" s="44"/>
      <c r="F9" s="44"/>
      <c r="G9" s="44"/>
      <c r="H9" s="44"/>
      <c r="I9" s="44"/>
      <c r="J9" s="44"/>
      <c r="K9" s="44"/>
      <c r="L9" s="44"/>
      <c r="M9" s="44"/>
      <c r="N9" s="44"/>
      <c r="O9" s="44"/>
      <c r="P9" s="44"/>
    </row>
    <row r="10" spans="1:16" ht="28.5">
      <c r="A10" s="1" t="s">
        <v>1</v>
      </c>
      <c r="B10" s="5" t="s">
        <v>2</v>
      </c>
      <c r="C10" s="1" t="s">
        <v>3</v>
      </c>
      <c r="D10" s="1" t="s">
        <v>4</v>
      </c>
      <c r="E10" s="1" t="s">
        <v>5</v>
      </c>
      <c r="F10" s="1" t="s">
        <v>6</v>
      </c>
      <c r="G10" s="1" t="s">
        <v>7</v>
      </c>
      <c r="H10" s="1" t="s">
        <v>8</v>
      </c>
      <c r="I10" s="1" t="s">
        <v>9</v>
      </c>
      <c r="J10" s="1" t="s">
        <v>116</v>
      </c>
      <c r="K10" s="1" t="s">
        <v>10</v>
      </c>
      <c r="L10" s="1" t="s">
        <v>11</v>
      </c>
      <c r="M10" s="1" t="s">
        <v>12</v>
      </c>
      <c r="N10" s="1" t="s">
        <v>13</v>
      </c>
      <c r="O10" s="1" t="s">
        <v>14</v>
      </c>
      <c r="P10" s="1" t="s">
        <v>15</v>
      </c>
    </row>
    <row r="11" spans="1:16">
      <c r="A11" s="12" t="s">
        <v>58</v>
      </c>
      <c r="B11" s="13" t="s">
        <v>177</v>
      </c>
      <c r="C11" s="12">
        <v>4</v>
      </c>
      <c r="D11" s="12">
        <v>2</v>
      </c>
      <c r="E11" s="12">
        <v>1</v>
      </c>
      <c r="F11" s="12">
        <v>1</v>
      </c>
      <c r="G11" s="12">
        <v>5</v>
      </c>
      <c r="H11" s="12" t="s">
        <v>106</v>
      </c>
      <c r="I11" s="14"/>
      <c r="J11" s="14"/>
      <c r="K11" s="12">
        <f t="shared" ref="K11:K16" si="2">G11+I11+J11</f>
        <v>5</v>
      </c>
      <c r="L11" s="15">
        <f t="shared" ref="L11:L16" si="3">K11/(C11*2)</f>
        <v>0.625</v>
      </c>
      <c r="M11" s="12">
        <v>32</v>
      </c>
      <c r="N11" s="12">
        <v>19</v>
      </c>
      <c r="O11" s="12" t="s">
        <v>29</v>
      </c>
      <c r="P11" s="12" t="s">
        <v>178</v>
      </c>
    </row>
    <row r="12" spans="1:16">
      <c r="A12" s="16" t="s">
        <v>61</v>
      </c>
      <c r="B12" s="17" t="s">
        <v>179</v>
      </c>
      <c r="C12" s="16">
        <v>4</v>
      </c>
      <c r="D12" s="16">
        <v>2</v>
      </c>
      <c r="E12" s="16">
        <v>1</v>
      </c>
      <c r="F12" s="16">
        <v>1</v>
      </c>
      <c r="G12" s="16">
        <v>5</v>
      </c>
      <c r="H12" s="16" t="s">
        <v>106</v>
      </c>
      <c r="I12" s="18"/>
      <c r="J12" s="18"/>
      <c r="K12" s="16">
        <f t="shared" si="2"/>
        <v>5</v>
      </c>
      <c r="L12" s="19">
        <f t="shared" si="3"/>
        <v>0.625</v>
      </c>
      <c r="M12" s="16">
        <v>30</v>
      </c>
      <c r="N12" s="16">
        <v>31</v>
      </c>
      <c r="O12" s="16" t="s">
        <v>158</v>
      </c>
      <c r="P12" s="16" t="s">
        <v>37</v>
      </c>
    </row>
    <row r="13" spans="1:16">
      <c r="A13" s="20" t="s">
        <v>114</v>
      </c>
      <c r="B13" s="21" t="s">
        <v>180</v>
      </c>
      <c r="C13" s="20">
        <v>4</v>
      </c>
      <c r="D13" s="20">
        <v>2</v>
      </c>
      <c r="E13" s="20">
        <v>2</v>
      </c>
      <c r="F13" s="20">
        <v>0</v>
      </c>
      <c r="G13" s="20">
        <v>4</v>
      </c>
      <c r="H13" s="20" t="s">
        <v>25</v>
      </c>
      <c r="I13" s="22"/>
      <c r="J13" s="22"/>
      <c r="K13" s="20">
        <f t="shared" si="2"/>
        <v>4</v>
      </c>
      <c r="L13" s="23">
        <f t="shared" si="3"/>
        <v>0.5</v>
      </c>
      <c r="M13" s="20">
        <v>23</v>
      </c>
      <c r="N13" s="20">
        <v>30</v>
      </c>
      <c r="O13" s="20" t="s">
        <v>157</v>
      </c>
      <c r="P13" s="20" t="s">
        <v>158</v>
      </c>
    </row>
    <row r="14" spans="1:16">
      <c r="A14" s="10" t="s">
        <v>115</v>
      </c>
      <c r="B14" s="7" t="s">
        <v>181</v>
      </c>
      <c r="C14" s="9">
        <v>4</v>
      </c>
      <c r="D14" s="9">
        <v>2</v>
      </c>
      <c r="E14" s="9">
        <v>2</v>
      </c>
      <c r="F14" s="9">
        <v>0</v>
      </c>
      <c r="G14" s="9">
        <v>4</v>
      </c>
      <c r="H14" s="9" t="s">
        <v>25</v>
      </c>
      <c r="I14" s="11"/>
      <c r="J14" s="11"/>
      <c r="K14" s="3">
        <f t="shared" si="2"/>
        <v>4</v>
      </c>
      <c r="L14" s="4">
        <f t="shared" si="3"/>
        <v>0.5</v>
      </c>
      <c r="M14" s="9">
        <v>30</v>
      </c>
      <c r="N14" s="9">
        <v>22</v>
      </c>
      <c r="O14" s="9" t="s">
        <v>158</v>
      </c>
      <c r="P14" s="9" t="s">
        <v>130</v>
      </c>
    </row>
    <row r="15" spans="1:16">
      <c r="A15" s="10">
        <v>5</v>
      </c>
      <c r="B15" s="7" t="s">
        <v>182</v>
      </c>
      <c r="C15" s="9">
        <v>4</v>
      </c>
      <c r="D15" s="9">
        <v>1</v>
      </c>
      <c r="E15" s="9">
        <v>2</v>
      </c>
      <c r="F15" s="9">
        <v>1</v>
      </c>
      <c r="G15" s="9">
        <v>3</v>
      </c>
      <c r="H15" s="9" t="s">
        <v>49</v>
      </c>
      <c r="I15" s="11"/>
      <c r="J15" s="11"/>
      <c r="K15" s="3">
        <f t="shared" si="2"/>
        <v>3</v>
      </c>
      <c r="L15" s="4">
        <f t="shared" si="3"/>
        <v>0.375</v>
      </c>
      <c r="M15" s="9">
        <v>24</v>
      </c>
      <c r="N15" s="9">
        <v>28</v>
      </c>
      <c r="O15" s="9" t="s">
        <v>97</v>
      </c>
      <c r="P15" s="9" t="s">
        <v>80</v>
      </c>
    </row>
    <row r="16" spans="1:16">
      <c r="A16" s="10">
        <v>6</v>
      </c>
      <c r="B16" s="7" t="s">
        <v>183</v>
      </c>
      <c r="C16" s="9">
        <v>4</v>
      </c>
      <c r="D16" s="9">
        <v>1</v>
      </c>
      <c r="E16" s="9">
        <v>2</v>
      </c>
      <c r="F16" s="9">
        <v>1</v>
      </c>
      <c r="G16" s="9">
        <v>3</v>
      </c>
      <c r="H16" s="9" t="s">
        <v>49</v>
      </c>
      <c r="I16" s="11">
        <v>-1</v>
      </c>
      <c r="J16" s="11"/>
      <c r="K16" s="3">
        <f t="shared" si="2"/>
        <v>2</v>
      </c>
      <c r="L16" s="4">
        <f t="shared" si="3"/>
        <v>0.25</v>
      </c>
      <c r="M16" s="9">
        <v>22</v>
      </c>
      <c r="N16" s="9">
        <v>31</v>
      </c>
      <c r="O16" s="9" t="s">
        <v>130</v>
      </c>
      <c r="P16" s="9" t="s">
        <v>37</v>
      </c>
    </row>
    <row r="17" spans="1:19" ht="15" customHeight="1">
      <c r="A17" s="42" t="s">
        <v>184</v>
      </c>
      <c r="B17" s="42"/>
      <c r="C17" s="42"/>
      <c r="D17" s="42"/>
      <c r="E17" s="42"/>
      <c r="F17" s="42"/>
      <c r="G17" s="42"/>
      <c r="H17" s="42"/>
      <c r="I17" s="42"/>
      <c r="J17" s="42"/>
      <c r="K17" s="42"/>
      <c r="L17" s="42"/>
      <c r="M17" s="42"/>
      <c r="N17" s="42"/>
      <c r="O17" s="42"/>
      <c r="P17" s="42"/>
      <c r="R17" s="27"/>
    </row>
    <row r="18" spans="1:19" ht="15" customHeight="1">
      <c r="A18" s="42" t="s">
        <v>185</v>
      </c>
      <c r="B18" s="42"/>
      <c r="C18" s="42"/>
      <c r="D18" s="42"/>
      <c r="E18" s="42"/>
      <c r="F18" s="42"/>
      <c r="G18" s="42"/>
      <c r="H18" s="42"/>
      <c r="I18" s="42"/>
      <c r="J18" s="42"/>
      <c r="K18" s="42"/>
      <c r="L18" s="42"/>
      <c r="M18" s="42"/>
      <c r="N18" s="42"/>
      <c r="O18" s="42"/>
      <c r="P18" s="42"/>
      <c r="R18" s="27"/>
    </row>
    <row r="19" spans="1:19">
      <c r="A19" s="44" t="s">
        <v>82</v>
      </c>
      <c r="B19" s="44"/>
      <c r="C19" s="44"/>
      <c r="D19" s="44"/>
      <c r="E19" s="44"/>
      <c r="F19" s="44"/>
      <c r="G19" s="44"/>
      <c r="H19" s="44"/>
      <c r="I19" s="44"/>
      <c r="J19" s="44"/>
      <c r="K19" s="44"/>
      <c r="L19" s="44"/>
      <c r="M19" s="44"/>
      <c r="N19" s="44"/>
      <c r="O19" s="44"/>
      <c r="P19" s="44"/>
      <c r="R19" s="27"/>
    </row>
    <row r="20" spans="1:19" ht="30" customHeight="1">
      <c r="A20" s="1" t="s">
        <v>1</v>
      </c>
      <c r="B20" s="5" t="s">
        <v>2</v>
      </c>
      <c r="C20" s="1" t="s">
        <v>3</v>
      </c>
      <c r="D20" s="1" t="s">
        <v>4</v>
      </c>
      <c r="E20" s="1" t="s">
        <v>5</v>
      </c>
      <c r="F20" s="1" t="s">
        <v>6</v>
      </c>
      <c r="G20" s="1" t="s">
        <v>7</v>
      </c>
      <c r="H20" s="1" t="s">
        <v>8</v>
      </c>
      <c r="I20" s="1" t="s">
        <v>9</v>
      </c>
      <c r="J20" s="1" t="s">
        <v>116</v>
      </c>
      <c r="K20" s="1" t="s">
        <v>10</v>
      </c>
      <c r="L20" s="1" t="s">
        <v>11</v>
      </c>
      <c r="M20" s="1" t="s">
        <v>12</v>
      </c>
      <c r="N20" s="1" t="s">
        <v>13</v>
      </c>
      <c r="O20" s="1" t="s">
        <v>14</v>
      </c>
      <c r="P20" s="1" t="s">
        <v>15</v>
      </c>
      <c r="R20" s="27"/>
    </row>
    <row r="21" spans="1:19">
      <c r="A21" s="12">
        <v>1</v>
      </c>
      <c r="B21" s="13" t="s">
        <v>170</v>
      </c>
      <c r="C21" s="12">
        <v>4</v>
      </c>
      <c r="D21" s="12">
        <v>4</v>
      </c>
      <c r="E21" s="12">
        <v>0</v>
      </c>
      <c r="F21" s="12">
        <v>0</v>
      </c>
      <c r="G21" s="12">
        <v>8</v>
      </c>
      <c r="H21" s="12" t="s">
        <v>17</v>
      </c>
      <c r="I21" s="12"/>
      <c r="J21" s="12"/>
      <c r="K21" s="12">
        <v>8</v>
      </c>
      <c r="L21" s="15">
        <v>1</v>
      </c>
      <c r="M21" s="12">
        <v>48</v>
      </c>
      <c r="N21" s="12">
        <v>17</v>
      </c>
      <c r="O21" s="12" t="s">
        <v>27</v>
      </c>
      <c r="P21" s="12" t="s">
        <v>140</v>
      </c>
    </row>
    <row r="22" spans="1:19">
      <c r="A22" s="12">
        <v>2</v>
      </c>
      <c r="B22" s="13" t="s">
        <v>177</v>
      </c>
      <c r="C22" s="12">
        <v>4</v>
      </c>
      <c r="D22" s="12">
        <v>2</v>
      </c>
      <c r="E22" s="12">
        <v>1</v>
      </c>
      <c r="F22" s="12">
        <v>1</v>
      </c>
      <c r="G22" s="12">
        <v>5</v>
      </c>
      <c r="H22" s="12" t="s">
        <v>106</v>
      </c>
      <c r="I22" s="14"/>
      <c r="J22" s="14"/>
      <c r="K22" s="12">
        <v>5</v>
      </c>
      <c r="L22" s="15">
        <v>0.625</v>
      </c>
      <c r="M22" s="12">
        <v>32</v>
      </c>
      <c r="N22" s="12">
        <v>19</v>
      </c>
      <c r="O22" s="12" t="s">
        <v>29</v>
      </c>
      <c r="P22" s="12" t="s">
        <v>178</v>
      </c>
    </row>
    <row r="23" spans="1:19">
      <c r="A23" s="16">
        <v>3</v>
      </c>
      <c r="B23" s="17" t="s">
        <v>171</v>
      </c>
      <c r="C23" s="16">
        <v>4</v>
      </c>
      <c r="D23" s="16">
        <v>3</v>
      </c>
      <c r="E23" s="16">
        <v>1</v>
      </c>
      <c r="F23" s="16">
        <v>0</v>
      </c>
      <c r="G23" s="16">
        <v>6</v>
      </c>
      <c r="H23" s="16" t="s">
        <v>21</v>
      </c>
      <c r="I23" s="16"/>
      <c r="J23" s="16"/>
      <c r="K23" s="16">
        <v>5</v>
      </c>
      <c r="L23" s="19">
        <v>0.625</v>
      </c>
      <c r="M23" s="16">
        <v>34</v>
      </c>
      <c r="N23" s="16">
        <v>21</v>
      </c>
      <c r="O23" s="16" t="s">
        <v>150</v>
      </c>
      <c r="P23" s="16" t="s">
        <v>172</v>
      </c>
    </row>
    <row r="24" spans="1:19">
      <c r="A24" s="16">
        <v>4</v>
      </c>
      <c r="B24" s="17" t="s">
        <v>179</v>
      </c>
      <c r="C24" s="16">
        <v>4</v>
      </c>
      <c r="D24" s="16">
        <v>2</v>
      </c>
      <c r="E24" s="16">
        <v>1</v>
      </c>
      <c r="F24" s="16">
        <v>1</v>
      </c>
      <c r="G24" s="16">
        <v>5</v>
      </c>
      <c r="H24" s="16" t="s">
        <v>106</v>
      </c>
      <c r="I24" s="18"/>
      <c r="J24" s="18"/>
      <c r="K24" s="16">
        <v>5</v>
      </c>
      <c r="L24" s="19">
        <v>0.625</v>
      </c>
      <c r="M24" s="16">
        <v>30</v>
      </c>
      <c r="N24" s="16">
        <v>31</v>
      </c>
      <c r="O24" s="16" t="s">
        <v>158</v>
      </c>
      <c r="P24" s="16" t="s">
        <v>37</v>
      </c>
    </row>
    <row r="25" spans="1:19">
      <c r="A25" s="20">
        <v>5</v>
      </c>
      <c r="B25" s="21" t="s">
        <v>173</v>
      </c>
      <c r="C25" s="20">
        <v>4</v>
      </c>
      <c r="D25" s="20">
        <v>2</v>
      </c>
      <c r="E25" s="20">
        <v>1</v>
      </c>
      <c r="F25" s="20">
        <v>1</v>
      </c>
      <c r="G25" s="20">
        <v>5</v>
      </c>
      <c r="H25" s="20" t="s">
        <v>106</v>
      </c>
      <c r="I25" s="20"/>
      <c r="J25" s="20"/>
      <c r="K25" s="20">
        <f t="shared" ref="K25:K26" si="4">G25+I25+J25</f>
        <v>5</v>
      </c>
      <c r="L25" s="23">
        <f t="shared" ref="L25:L26" si="5">K25/(C25*2)</f>
        <v>0.625</v>
      </c>
      <c r="M25" s="20">
        <v>29</v>
      </c>
      <c r="N25" s="20">
        <v>38</v>
      </c>
      <c r="O25" s="20" t="s">
        <v>127</v>
      </c>
      <c r="P25" s="20" t="s">
        <v>92</v>
      </c>
    </row>
    <row r="26" spans="1:19">
      <c r="A26" s="20">
        <v>6</v>
      </c>
      <c r="B26" s="21" t="s">
        <v>180</v>
      </c>
      <c r="C26" s="20">
        <v>4</v>
      </c>
      <c r="D26" s="20">
        <v>2</v>
      </c>
      <c r="E26" s="20">
        <v>2</v>
      </c>
      <c r="F26" s="20">
        <v>0</v>
      </c>
      <c r="G26" s="20">
        <v>4</v>
      </c>
      <c r="H26" s="20" t="s">
        <v>25</v>
      </c>
      <c r="I26" s="22"/>
      <c r="J26" s="22"/>
      <c r="K26" s="20">
        <f t="shared" si="4"/>
        <v>4</v>
      </c>
      <c r="L26" s="23">
        <f t="shared" si="5"/>
        <v>0.5</v>
      </c>
      <c r="M26" s="20">
        <v>23</v>
      </c>
      <c r="N26" s="20">
        <v>30</v>
      </c>
      <c r="O26" s="20" t="s">
        <v>157</v>
      </c>
      <c r="P26" s="20" t="s">
        <v>158</v>
      </c>
    </row>
    <row r="27" spans="1:19">
      <c r="A27" s="44" t="s">
        <v>88</v>
      </c>
      <c r="B27" s="44"/>
      <c r="C27" s="44"/>
      <c r="D27" s="44"/>
      <c r="E27" s="44"/>
      <c r="F27" s="44"/>
      <c r="G27" s="44"/>
      <c r="H27" s="44"/>
      <c r="I27" s="44"/>
      <c r="J27" s="44"/>
      <c r="K27" s="44"/>
      <c r="L27" s="44"/>
      <c r="M27" s="44"/>
      <c r="N27" s="44"/>
      <c r="O27" s="44"/>
      <c r="P27" s="44"/>
    </row>
    <row r="28" spans="1:19" ht="28.5">
      <c r="A28" s="1" t="s">
        <v>1</v>
      </c>
      <c r="B28" s="5" t="s">
        <v>2</v>
      </c>
      <c r="C28" s="1" t="s">
        <v>3</v>
      </c>
      <c r="D28" s="1" t="s">
        <v>4</v>
      </c>
      <c r="E28" s="1" t="s">
        <v>5</v>
      </c>
      <c r="F28" s="1" t="s">
        <v>6</v>
      </c>
      <c r="G28" s="1" t="s">
        <v>7</v>
      </c>
      <c r="H28" s="1" t="s">
        <v>8</v>
      </c>
      <c r="I28" s="1" t="s">
        <v>9</v>
      </c>
      <c r="J28" s="1" t="s">
        <v>116</v>
      </c>
      <c r="K28" s="1" t="s">
        <v>10</v>
      </c>
      <c r="L28" s="1" t="s">
        <v>11</v>
      </c>
      <c r="M28" s="1" t="s">
        <v>12</v>
      </c>
      <c r="N28" s="1" t="s">
        <v>13</v>
      </c>
      <c r="O28" s="1" t="s">
        <v>14</v>
      </c>
      <c r="P28" s="1" t="s">
        <v>15</v>
      </c>
    </row>
    <row r="29" spans="1:19">
      <c r="A29" s="12">
        <v>1</v>
      </c>
      <c r="B29" s="13" t="s">
        <v>186</v>
      </c>
      <c r="C29" s="12">
        <v>4</v>
      </c>
      <c r="D29" s="12">
        <v>3</v>
      </c>
      <c r="E29" s="12">
        <v>0</v>
      </c>
      <c r="F29" s="12">
        <v>1</v>
      </c>
      <c r="G29" s="12">
        <v>7</v>
      </c>
      <c r="H29" s="12" t="s">
        <v>187</v>
      </c>
      <c r="I29" s="12"/>
      <c r="J29" s="12"/>
      <c r="K29" s="12">
        <f t="shared" ref="K29:K34" si="6">G29+I29+J29</f>
        <v>7</v>
      </c>
      <c r="L29" s="15">
        <f t="shared" ref="L29:L34" si="7">K29/(C29*2)</f>
        <v>0.875</v>
      </c>
      <c r="M29" s="12">
        <v>37</v>
      </c>
      <c r="N29" s="12">
        <v>8</v>
      </c>
      <c r="O29" s="12" t="s">
        <v>50</v>
      </c>
      <c r="P29" s="12" t="s">
        <v>188</v>
      </c>
    </row>
    <row r="30" spans="1:19">
      <c r="A30" s="16" t="s">
        <v>61</v>
      </c>
      <c r="B30" s="17" t="s">
        <v>189</v>
      </c>
      <c r="C30" s="16">
        <v>4</v>
      </c>
      <c r="D30" s="16">
        <v>2</v>
      </c>
      <c r="E30" s="16">
        <v>1</v>
      </c>
      <c r="F30" s="16">
        <v>1</v>
      </c>
      <c r="G30" s="16">
        <v>5</v>
      </c>
      <c r="H30" s="16" t="s">
        <v>106</v>
      </c>
      <c r="I30" s="16"/>
      <c r="J30" s="16"/>
      <c r="K30" s="16">
        <f t="shared" si="6"/>
        <v>5</v>
      </c>
      <c r="L30" s="19">
        <f t="shared" si="7"/>
        <v>0.625</v>
      </c>
      <c r="M30" s="16">
        <v>22</v>
      </c>
      <c r="N30" s="16">
        <v>26</v>
      </c>
      <c r="O30" s="16" t="s">
        <v>130</v>
      </c>
      <c r="P30" s="16" t="s">
        <v>163</v>
      </c>
      <c r="S30" s="26"/>
    </row>
    <row r="31" spans="1:19">
      <c r="A31" s="20" t="s">
        <v>64</v>
      </c>
      <c r="B31" s="21" t="s">
        <v>190</v>
      </c>
      <c r="C31" s="20">
        <v>4</v>
      </c>
      <c r="D31" s="20">
        <v>2</v>
      </c>
      <c r="E31" s="20">
        <v>1</v>
      </c>
      <c r="F31" s="20">
        <v>1</v>
      </c>
      <c r="G31" s="20">
        <v>5</v>
      </c>
      <c r="H31" s="20" t="s">
        <v>106</v>
      </c>
      <c r="I31" s="20"/>
      <c r="J31" s="20"/>
      <c r="K31" s="20">
        <f t="shared" si="6"/>
        <v>5</v>
      </c>
      <c r="L31" s="23">
        <f t="shared" si="7"/>
        <v>0.625</v>
      </c>
      <c r="M31" s="20">
        <v>23</v>
      </c>
      <c r="N31" s="20">
        <v>31</v>
      </c>
      <c r="O31" s="20" t="s">
        <v>157</v>
      </c>
      <c r="P31" s="20" t="s">
        <v>37</v>
      </c>
      <c r="S31" s="26"/>
    </row>
    <row r="32" spans="1:19">
      <c r="A32" s="10" t="s">
        <v>191</v>
      </c>
      <c r="B32" s="7" t="s">
        <v>192</v>
      </c>
      <c r="C32" s="9">
        <v>4</v>
      </c>
      <c r="D32" s="9">
        <v>2</v>
      </c>
      <c r="E32" s="9">
        <v>1</v>
      </c>
      <c r="F32" s="9">
        <v>1</v>
      </c>
      <c r="G32" s="9">
        <v>5</v>
      </c>
      <c r="H32" s="9" t="s">
        <v>106</v>
      </c>
      <c r="I32" s="9"/>
      <c r="J32" s="9"/>
      <c r="K32" s="3">
        <f t="shared" si="6"/>
        <v>5</v>
      </c>
      <c r="L32" s="4">
        <f t="shared" si="7"/>
        <v>0.625</v>
      </c>
      <c r="M32" s="9">
        <v>34</v>
      </c>
      <c r="N32" s="9">
        <v>32</v>
      </c>
      <c r="O32" s="9" t="s">
        <v>150</v>
      </c>
      <c r="P32" s="9" t="s">
        <v>29</v>
      </c>
    </row>
    <row r="33" spans="1:19">
      <c r="A33" s="10">
        <v>5</v>
      </c>
      <c r="B33" s="7" t="s">
        <v>193</v>
      </c>
      <c r="C33" s="9">
        <v>4</v>
      </c>
      <c r="D33" s="9">
        <v>1</v>
      </c>
      <c r="E33" s="9">
        <v>3</v>
      </c>
      <c r="F33" s="9">
        <v>0</v>
      </c>
      <c r="G33" s="9">
        <v>2</v>
      </c>
      <c r="H33" s="9" t="s">
        <v>32</v>
      </c>
      <c r="I33" s="9"/>
      <c r="J33" s="9"/>
      <c r="K33" s="3">
        <f t="shared" si="6"/>
        <v>2</v>
      </c>
      <c r="L33" s="4">
        <f t="shared" si="7"/>
        <v>0.25</v>
      </c>
      <c r="M33" s="9">
        <v>24</v>
      </c>
      <c r="N33" s="9">
        <v>30</v>
      </c>
      <c r="O33" s="9" t="s">
        <v>97</v>
      </c>
      <c r="P33" s="9" t="s">
        <v>158</v>
      </c>
      <c r="S33" s="26"/>
    </row>
    <row r="34" spans="1:19">
      <c r="A34" s="10">
        <v>6</v>
      </c>
      <c r="B34" s="7" t="s">
        <v>194</v>
      </c>
      <c r="C34" s="9">
        <v>4</v>
      </c>
      <c r="D34" s="9">
        <v>0</v>
      </c>
      <c r="E34" s="9">
        <v>4</v>
      </c>
      <c r="F34" s="9">
        <v>0</v>
      </c>
      <c r="G34" s="9">
        <v>0</v>
      </c>
      <c r="H34" s="9" t="s">
        <v>36</v>
      </c>
      <c r="I34" s="9"/>
      <c r="J34" s="9"/>
      <c r="K34" s="3">
        <f t="shared" si="6"/>
        <v>0</v>
      </c>
      <c r="L34" s="4">
        <f t="shared" si="7"/>
        <v>0</v>
      </c>
      <c r="M34" s="9">
        <v>12</v>
      </c>
      <c r="N34" s="9">
        <v>25</v>
      </c>
      <c r="O34" s="9" t="s">
        <v>122</v>
      </c>
      <c r="P34" s="9" t="s">
        <v>118</v>
      </c>
      <c r="S34" s="26"/>
    </row>
    <row r="35" spans="1:19" ht="27" customHeight="1">
      <c r="A35" s="36" t="s">
        <v>195</v>
      </c>
      <c r="B35" s="37"/>
      <c r="C35" s="37"/>
      <c r="D35" s="37"/>
      <c r="E35" s="37"/>
      <c r="F35" s="37"/>
      <c r="G35" s="37"/>
      <c r="H35" s="37"/>
      <c r="I35" s="37"/>
      <c r="J35" s="37"/>
      <c r="K35" s="37"/>
      <c r="L35" s="37"/>
      <c r="M35" s="37"/>
      <c r="N35" s="37"/>
      <c r="O35" s="38"/>
      <c r="P35"/>
      <c r="R35" s="27"/>
    </row>
    <row r="36" spans="1:19">
      <c r="A36" s="44" t="s">
        <v>100</v>
      </c>
      <c r="B36" s="44"/>
      <c r="C36" s="44"/>
      <c r="D36" s="44"/>
      <c r="E36" s="44"/>
      <c r="F36" s="44"/>
      <c r="G36" s="44"/>
      <c r="H36" s="44"/>
      <c r="I36" s="44"/>
      <c r="J36" s="44"/>
      <c r="K36" s="44"/>
      <c r="L36" s="44"/>
      <c r="M36" s="44"/>
      <c r="N36" s="44"/>
      <c r="O36" s="44"/>
      <c r="P36" s="44"/>
      <c r="S36" s="26"/>
    </row>
    <row r="37" spans="1:19" ht="28.5">
      <c r="A37" s="1" t="s">
        <v>1</v>
      </c>
      <c r="B37" s="5" t="s">
        <v>2</v>
      </c>
      <c r="C37" s="1" t="s">
        <v>3</v>
      </c>
      <c r="D37" s="1" t="s">
        <v>4</v>
      </c>
      <c r="E37" s="1" t="s">
        <v>5</v>
      </c>
      <c r="F37" s="1" t="s">
        <v>6</v>
      </c>
      <c r="G37" s="1" t="s">
        <v>7</v>
      </c>
      <c r="H37" s="1" t="s">
        <v>8</v>
      </c>
      <c r="I37" s="1" t="s">
        <v>9</v>
      </c>
      <c r="J37" s="1" t="s">
        <v>116</v>
      </c>
      <c r="K37" s="1" t="s">
        <v>10</v>
      </c>
      <c r="L37" s="1" t="s">
        <v>11</v>
      </c>
      <c r="M37" s="1" t="s">
        <v>12</v>
      </c>
      <c r="N37" s="1" t="s">
        <v>13</v>
      </c>
      <c r="O37" s="1" t="s">
        <v>14</v>
      </c>
      <c r="P37" s="1" t="s">
        <v>15</v>
      </c>
    </row>
    <row r="38" spans="1:19">
      <c r="A38" s="12">
        <v>1</v>
      </c>
      <c r="B38" s="13" t="s">
        <v>196</v>
      </c>
      <c r="C38" s="12">
        <v>4</v>
      </c>
      <c r="D38" s="12">
        <v>3</v>
      </c>
      <c r="E38" s="12">
        <v>0</v>
      </c>
      <c r="F38" s="12">
        <v>1</v>
      </c>
      <c r="G38" s="12">
        <v>7</v>
      </c>
      <c r="H38" s="12" t="s">
        <v>187</v>
      </c>
      <c r="I38" s="12"/>
      <c r="J38" s="12"/>
      <c r="K38" s="12">
        <f t="shared" ref="K38:K42" si="8">G38+I38+J38</f>
        <v>7</v>
      </c>
      <c r="L38" s="15">
        <f t="shared" ref="L38:L42" si="9">K38/(C38*2)</f>
        <v>0.875</v>
      </c>
      <c r="M38" s="12">
        <v>28</v>
      </c>
      <c r="N38" s="12">
        <v>22</v>
      </c>
      <c r="O38" s="12" t="s">
        <v>80</v>
      </c>
      <c r="P38" s="12" t="s">
        <v>130</v>
      </c>
    </row>
    <row r="39" spans="1:19">
      <c r="A39" s="16">
        <v>2</v>
      </c>
      <c r="B39" s="17" t="s">
        <v>197</v>
      </c>
      <c r="C39" s="16">
        <v>4</v>
      </c>
      <c r="D39" s="16">
        <v>3</v>
      </c>
      <c r="E39" s="16">
        <v>1</v>
      </c>
      <c r="F39" s="16">
        <v>0</v>
      </c>
      <c r="G39" s="16">
        <v>6</v>
      </c>
      <c r="H39" s="16" t="s">
        <v>21</v>
      </c>
      <c r="I39" s="16"/>
      <c r="J39" s="16"/>
      <c r="K39" s="16">
        <f t="shared" si="8"/>
        <v>6</v>
      </c>
      <c r="L39" s="19">
        <f t="shared" si="9"/>
        <v>0.75</v>
      </c>
      <c r="M39" s="16">
        <v>29</v>
      </c>
      <c r="N39" s="16">
        <v>20</v>
      </c>
      <c r="O39" s="16" t="s">
        <v>127</v>
      </c>
      <c r="P39" s="16" t="s">
        <v>70</v>
      </c>
    </row>
    <row r="40" spans="1:19">
      <c r="A40" s="20">
        <v>3</v>
      </c>
      <c r="B40" s="21" t="s">
        <v>198</v>
      </c>
      <c r="C40" s="20">
        <v>4</v>
      </c>
      <c r="D40" s="20">
        <v>2</v>
      </c>
      <c r="E40" s="20">
        <v>2</v>
      </c>
      <c r="F40" s="20">
        <v>0</v>
      </c>
      <c r="G40" s="20">
        <v>4</v>
      </c>
      <c r="H40" s="20" t="s">
        <v>25</v>
      </c>
      <c r="I40" s="20"/>
      <c r="J40" s="20"/>
      <c r="K40" s="20">
        <f t="shared" si="8"/>
        <v>4</v>
      </c>
      <c r="L40" s="23">
        <f t="shared" si="9"/>
        <v>0.5</v>
      </c>
      <c r="M40" s="20">
        <v>26</v>
      </c>
      <c r="N40" s="20">
        <v>29</v>
      </c>
      <c r="O40" s="20" t="s">
        <v>163</v>
      </c>
      <c r="P40" s="20" t="s">
        <v>127</v>
      </c>
    </row>
    <row r="41" spans="1:19">
      <c r="A41" s="10">
        <v>4</v>
      </c>
      <c r="B41" s="7" t="s">
        <v>199</v>
      </c>
      <c r="C41" s="9">
        <v>4</v>
      </c>
      <c r="D41" s="9">
        <v>1</v>
      </c>
      <c r="E41" s="9">
        <v>2</v>
      </c>
      <c r="F41" s="9">
        <v>1</v>
      </c>
      <c r="G41" s="9">
        <v>3</v>
      </c>
      <c r="H41" s="9" t="s">
        <v>49</v>
      </c>
      <c r="I41" s="9"/>
      <c r="J41" s="9"/>
      <c r="K41" s="3">
        <f t="shared" si="8"/>
        <v>3</v>
      </c>
      <c r="L41" s="4">
        <f t="shared" si="9"/>
        <v>0.375</v>
      </c>
      <c r="M41" s="9">
        <v>26</v>
      </c>
      <c r="N41" s="9">
        <v>25</v>
      </c>
      <c r="O41" s="9" t="s">
        <v>163</v>
      </c>
      <c r="P41" s="9" t="s">
        <v>118</v>
      </c>
    </row>
    <row r="42" spans="1:19">
      <c r="A42" s="10">
        <v>5</v>
      </c>
      <c r="B42" s="7" t="s">
        <v>200</v>
      </c>
      <c r="C42" s="9">
        <v>4</v>
      </c>
      <c r="D42" s="9">
        <v>0</v>
      </c>
      <c r="E42" s="9">
        <v>4</v>
      </c>
      <c r="F42" s="9">
        <v>0</v>
      </c>
      <c r="G42" s="9">
        <v>0</v>
      </c>
      <c r="H42" s="9" t="s">
        <v>36</v>
      </c>
      <c r="I42" s="9"/>
      <c r="J42" s="9"/>
      <c r="K42" s="3">
        <f t="shared" si="8"/>
        <v>0</v>
      </c>
      <c r="L42" s="4">
        <f t="shared" si="9"/>
        <v>0</v>
      </c>
      <c r="M42" s="9">
        <v>26</v>
      </c>
      <c r="N42" s="9">
        <v>39</v>
      </c>
      <c r="O42" s="9" t="s">
        <v>163</v>
      </c>
      <c r="P42" s="9" t="s">
        <v>30</v>
      </c>
    </row>
    <row r="43" spans="1:19">
      <c r="A43" s="44" t="s">
        <v>113</v>
      </c>
      <c r="B43" s="44"/>
      <c r="C43" s="44"/>
      <c r="D43" s="44"/>
      <c r="E43" s="44"/>
      <c r="F43" s="44"/>
      <c r="G43" s="44"/>
      <c r="H43" s="44"/>
      <c r="I43" s="44"/>
      <c r="J43" s="44"/>
      <c r="K43" s="44"/>
      <c r="L43" s="44"/>
      <c r="M43" s="44"/>
      <c r="N43" s="44"/>
      <c r="O43" s="44"/>
      <c r="P43" s="44"/>
    </row>
    <row r="44" spans="1:19" ht="28.5">
      <c r="A44" s="1" t="s">
        <v>1</v>
      </c>
      <c r="B44" s="5" t="s">
        <v>2</v>
      </c>
      <c r="C44" s="1" t="s">
        <v>3</v>
      </c>
      <c r="D44" s="1" t="s">
        <v>4</v>
      </c>
      <c r="E44" s="1" t="s">
        <v>5</v>
      </c>
      <c r="F44" s="1" t="s">
        <v>6</v>
      </c>
      <c r="G44" s="1" t="s">
        <v>7</v>
      </c>
      <c r="H44" s="1" t="s">
        <v>8</v>
      </c>
      <c r="I44" s="1" t="s">
        <v>9</v>
      </c>
      <c r="J44" s="1" t="s">
        <v>116</v>
      </c>
      <c r="K44" s="1" t="s">
        <v>10</v>
      </c>
      <c r="L44" s="1" t="s">
        <v>11</v>
      </c>
      <c r="M44" s="1" t="s">
        <v>12</v>
      </c>
      <c r="N44" s="1" t="s">
        <v>13</v>
      </c>
      <c r="O44" s="1" t="s">
        <v>14</v>
      </c>
      <c r="P44" s="1" t="s">
        <v>15</v>
      </c>
    </row>
    <row r="45" spans="1:19">
      <c r="A45" s="12" t="s">
        <v>58</v>
      </c>
      <c r="B45" s="13" t="s">
        <v>186</v>
      </c>
      <c r="C45" s="12">
        <v>4</v>
      </c>
      <c r="D45" s="12">
        <v>3</v>
      </c>
      <c r="E45" s="12">
        <v>0</v>
      </c>
      <c r="F45" s="12">
        <v>1</v>
      </c>
      <c r="G45" s="12">
        <v>7</v>
      </c>
      <c r="H45" s="12" t="s">
        <v>187</v>
      </c>
      <c r="I45" s="12"/>
      <c r="J45" s="12"/>
      <c r="K45" s="12">
        <v>7</v>
      </c>
      <c r="L45" s="15">
        <v>0.875</v>
      </c>
      <c r="M45" s="12">
        <v>37</v>
      </c>
      <c r="N45" s="12">
        <v>8</v>
      </c>
      <c r="O45" s="12" t="s">
        <v>50</v>
      </c>
      <c r="P45" s="12" t="s">
        <v>188</v>
      </c>
    </row>
    <row r="46" spans="1:19">
      <c r="A46" s="12" t="s">
        <v>61</v>
      </c>
      <c r="B46" s="13" t="s">
        <v>196</v>
      </c>
      <c r="C46" s="12">
        <v>4</v>
      </c>
      <c r="D46" s="12">
        <v>3</v>
      </c>
      <c r="E46" s="12">
        <v>0</v>
      </c>
      <c r="F46" s="12">
        <v>1</v>
      </c>
      <c r="G46" s="12">
        <v>7</v>
      </c>
      <c r="H46" s="12" t="s">
        <v>187</v>
      </c>
      <c r="I46" s="12"/>
      <c r="J46" s="12"/>
      <c r="K46" s="12">
        <v>7</v>
      </c>
      <c r="L46" s="15">
        <v>0.875</v>
      </c>
      <c r="M46" s="12">
        <v>28</v>
      </c>
      <c r="N46" s="12">
        <v>22</v>
      </c>
      <c r="O46" s="12" t="s">
        <v>80</v>
      </c>
      <c r="P46" s="12" t="s">
        <v>130</v>
      </c>
    </row>
    <row r="47" spans="1:19">
      <c r="A47" s="16">
        <v>3</v>
      </c>
      <c r="B47" s="17" t="s">
        <v>197</v>
      </c>
      <c r="C47" s="16">
        <v>4</v>
      </c>
      <c r="D47" s="16">
        <v>3</v>
      </c>
      <c r="E47" s="16">
        <v>1</v>
      </c>
      <c r="F47" s="16">
        <v>0</v>
      </c>
      <c r="G47" s="16">
        <v>6</v>
      </c>
      <c r="H47" s="16" t="s">
        <v>21</v>
      </c>
      <c r="I47" s="16"/>
      <c r="J47" s="16"/>
      <c r="K47" s="16">
        <v>6</v>
      </c>
      <c r="L47" s="19">
        <v>0.75</v>
      </c>
      <c r="M47" s="16">
        <v>29</v>
      </c>
      <c r="N47" s="16">
        <v>20</v>
      </c>
      <c r="O47" s="16" t="s">
        <v>127</v>
      </c>
      <c r="P47" s="16" t="s">
        <v>70</v>
      </c>
    </row>
    <row r="48" spans="1:19">
      <c r="A48" s="16">
        <v>4</v>
      </c>
      <c r="B48" s="17" t="s">
        <v>189</v>
      </c>
      <c r="C48" s="16">
        <v>4</v>
      </c>
      <c r="D48" s="16">
        <v>2</v>
      </c>
      <c r="E48" s="16">
        <v>1</v>
      </c>
      <c r="F48" s="16">
        <v>1</v>
      </c>
      <c r="G48" s="16">
        <v>5</v>
      </c>
      <c r="H48" s="16" t="s">
        <v>106</v>
      </c>
      <c r="I48" s="16"/>
      <c r="J48" s="16"/>
      <c r="K48" s="16">
        <v>5</v>
      </c>
      <c r="L48" s="19">
        <v>0.625</v>
      </c>
      <c r="M48" s="16">
        <v>22</v>
      </c>
      <c r="N48" s="16">
        <v>26</v>
      </c>
      <c r="O48" s="16" t="s">
        <v>130</v>
      </c>
      <c r="P48" s="16" t="s">
        <v>163</v>
      </c>
      <c r="S48" s="26"/>
    </row>
    <row r="49" spans="1:19">
      <c r="A49" s="20">
        <v>5</v>
      </c>
      <c r="B49" s="21" t="s">
        <v>190</v>
      </c>
      <c r="C49" s="20">
        <v>4</v>
      </c>
      <c r="D49" s="20">
        <v>2</v>
      </c>
      <c r="E49" s="20">
        <v>1</v>
      </c>
      <c r="F49" s="20">
        <v>1</v>
      </c>
      <c r="G49" s="20">
        <v>5</v>
      </c>
      <c r="H49" s="20" t="s">
        <v>106</v>
      </c>
      <c r="I49" s="20"/>
      <c r="J49" s="20"/>
      <c r="K49" s="20">
        <v>5</v>
      </c>
      <c r="L49" s="23">
        <v>0.625</v>
      </c>
      <c r="M49" s="20">
        <v>23</v>
      </c>
      <c r="N49" s="20">
        <v>31</v>
      </c>
      <c r="O49" s="20" t="s">
        <v>157</v>
      </c>
      <c r="P49" s="20" t="s">
        <v>37</v>
      </c>
      <c r="S49" s="26"/>
    </row>
    <row r="50" spans="1:19">
      <c r="A50" s="20">
        <v>6</v>
      </c>
      <c r="B50" s="21" t="s">
        <v>198</v>
      </c>
      <c r="C50" s="20">
        <v>4</v>
      </c>
      <c r="D50" s="20">
        <v>2</v>
      </c>
      <c r="E50" s="20">
        <v>2</v>
      </c>
      <c r="F50" s="20">
        <v>0</v>
      </c>
      <c r="G50" s="20">
        <v>4</v>
      </c>
      <c r="H50" s="20" t="s">
        <v>25</v>
      </c>
      <c r="I50" s="20"/>
      <c r="J50" s="20"/>
      <c r="K50" s="20">
        <v>4</v>
      </c>
      <c r="L50" s="23">
        <v>0.5</v>
      </c>
      <c r="M50" s="20">
        <v>26</v>
      </c>
      <c r="N50" s="20">
        <v>29</v>
      </c>
      <c r="O50" s="20" t="s">
        <v>163</v>
      </c>
      <c r="P50" s="20" t="s">
        <v>127</v>
      </c>
    </row>
    <row r="51" spans="1:19" ht="15" customHeight="1">
      <c r="A51" s="42" t="s">
        <v>201</v>
      </c>
      <c r="B51" s="42"/>
      <c r="C51" s="42"/>
      <c r="D51" s="42"/>
      <c r="E51" s="42"/>
      <c r="F51" s="42"/>
      <c r="G51" s="42"/>
      <c r="H51" s="42"/>
      <c r="I51" s="42"/>
      <c r="J51" s="42"/>
      <c r="K51" s="42"/>
      <c r="L51" s="42"/>
      <c r="M51" s="42"/>
      <c r="N51" s="42"/>
      <c r="O51" s="42"/>
      <c r="P51" s="42"/>
      <c r="R51" s="27"/>
    </row>
  </sheetData>
  <mergeCells count="10">
    <mergeCell ref="A51:P51"/>
    <mergeCell ref="A19:P19"/>
    <mergeCell ref="A18:P18"/>
    <mergeCell ref="A17:P17"/>
    <mergeCell ref="A1:P1"/>
    <mergeCell ref="A9:P9"/>
    <mergeCell ref="A27:P27"/>
    <mergeCell ref="A36:P36"/>
    <mergeCell ref="A35:O35"/>
    <mergeCell ref="A43:P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FA717-3557-4C5D-A3CA-14D50F677875}">
  <dimension ref="A1:P25"/>
  <sheetViews>
    <sheetView workbookViewId="0">
      <selection activeCell="S14" sqref="S14"/>
    </sheetView>
  </sheetViews>
  <sheetFormatPr defaultColWidth="11.42578125" defaultRowHeight="15"/>
  <cols>
    <col min="1" max="1" width="7.42578125" customWidth="1"/>
    <col min="2" max="2" width="47.85546875" bestFit="1" customWidth="1"/>
    <col min="3" max="6" width="6.140625" customWidth="1"/>
    <col min="7" max="7" width="7.28515625" customWidth="1"/>
    <col min="8" max="8" width="8" customWidth="1"/>
    <col min="13" max="14" width="6" customWidth="1"/>
    <col min="15" max="16" width="7.140625" customWidth="1"/>
  </cols>
  <sheetData>
    <row r="1" spans="1:16">
      <c r="A1" s="44" t="s">
        <v>0</v>
      </c>
      <c r="B1" s="44"/>
      <c r="C1" s="44"/>
      <c r="D1" s="44"/>
      <c r="E1" s="44"/>
      <c r="F1" s="44"/>
      <c r="G1" s="44"/>
      <c r="H1" s="44"/>
      <c r="I1" s="44"/>
      <c r="J1" s="44"/>
      <c r="K1" s="44"/>
      <c r="L1" s="44"/>
      <c r="M1" s="44"/>
      <c r="N1" s="44"/>
      <c r="O1" s="44"/>
      <c r="P1" s="44"/>
    </row>
    <row r="2" spans="1:16" ht="28.5">
      <c r="A2" s="1" t="s">
        <v>1</v>
      </c>
      <c r="B2" s="5" t="s">
        <v>2</v>
      </c>
      <c r="C2" s="1" t="s">
        <v>3</v>
      </c>
      <c r="D2" s="1" t="s">
        <v>4</v>
      </c>
      <c r="E2" s="1" t="s">
        <v>5</v>
      </c>
      <c r="F2" s="1" t="s">
        <v>6</v>
      </c>
      <c r="G2" s="1" t="s">
        <v>7</v>
      </c>
      <c r="H2" s="1" t="s">
        <v>8</v>
      </c>
      <c r="I2" s="1" t="s">
        <v>9</v>
      </c>
      <c r="J2" s="1" t="s">
        <v>116</v>
      </c>
      <c r="K2" s="1" t="s">
        <v>10</v>
      </c>
      <c r="L2" s="1" t="s">
        <v>11</v>
      </c>
      <c r="M2" s="1" t="s">
        <v>12</v>
      </c>
      <c r="N2" s="1" t="s">
        <v>13</v>
      </c>
      <c r="O2" s="1" t="s">
        <v>14</v>
      </c>
      <c r="P2" s="1" t="s">
        <v>15</v>
      </c>
    </row>
    <row r="3" spans="1:16">
      <c r="A3" s="28">
        <v>1</v>
      </c>
      <c r="B3" s="13" t="s">
        <v>202</v>
      </c>
      <c r="C3" s="28">
        <v>4</v>
      </c>
      <c r="D3" s="28">
        <v>4</v>
      </c>
      <c r="E3" s="28">
        <v>0</v>
      </c>
      <c r="F3" s="28">
        <v>0</v>
      </c>
      <c r="G3" s="28">
        <v>8</v>
      </c>
      <c r="H3" s="28" t="s">
        <v>17</v>
      </c>
      <c r="I3" s="14"/>
      <c r="J3" s="14"/>
      <c r="K3" s="12">
        <f t="shared" ref="K3:K6" si="0">G3+I3+J3</f>
        <v>8</v>
      </c>
      <c r="L3" s="15">
        <f t="shared" ref="L3:L6" si="1">K3/(C3*2)</f>
        <v>1</v>
      </c>
      <c r="M3" s="28">
        <v>44</v>
      </c>
      <c r="N3" s="28">
        <v>14</v>
      </c>
      <c r="O3" s="28" t="s">
        <v>75</v>
      </c>
      <c r="P3" s="28" t="s">
        <v>203</v>
      </c>
    </row>
    <row r="4" spans="1:16">
      <c r="A4" s="29">
        <v>2</v>
      </c>
      <c r="B4" s="30" t="s">
        <v>204</v>
      </c>
      <c r="C4" s="29">
        <v>4</v>
      </c>
      <c r="D4" s="29">
        <v>2</v>
      </c>
      <c r="E4" s="29">
        <v>1</v>
      </c>
      <c r="F4" s="29">
        <v>1</v>
      </c>
      <c r="G4" s="29">
        <v>5</v>
      </c>
      <c r="H4" s="29" t="s">
        <v>106</v>
      </c>
      <c r="I4" s="31"/>
      <c r="J4" s="31"/>
      <c r="K4" s="31">
        <f t="shared" si="0"/>
        <v>5</v>
      </c>
      <c r="L4" s="19">
        <f t="shared" si="1"/>
        <v>0.625</v>
      </c>
      <c r="M4" s="29">
        <v>35</v>
      </c>
      <c r="N4" s="29">
        <v>38</v>
      </c>
      <c r="O4" s="29" t="s">
        <v>33</v>
      </c>
      <c r="P4" s="29" t="s">
        <v>92</v>
      </c>
    </row>
    <row r="5" spans="1:16">
      <c r="A5" s="6">
        <v>3</v>
      </c>
      <c r="B5" s="7" t="s">
        <v>205</v>
      </c>
      <c r="C5" s="8">
        <v>4</v>
      </c>
      <c r="D5" s="8">
        <v>1</v>
      </c>
      <c r="E5" s="8">
        <v>2</v>
      </c>
      <c r="F5" s="8">
        <v>1</v>
      </c>
      <c r="G5" s="8">
        <v>3</v>
      </c>
      <c r="H5" s="8" t="s">
        <v>49</v>
      </c>
      <c r="I5" s="11"/>
      <c r="J5" s="11"/>
      <c r="K5" s="3">
        <f t="shared" si="0"/>
        <v>3</v>
      </c>
      <c r="L5" s="4">
        <f t="shared" si="1"/>
        <v>0.375</v>
      </c>
      <c r="M5" s="8">
        <v>33</v>
      </c>
      <c r="N5" s="8">
        <v>35</v>
      </c>
      <c r="O5" s="8" t="s">
        <v>23</v>
      </c>
      <c r="P5" s="8" t="s">
        <v>33</v>
      </c>
    </row>
    <row r="6" spans="1:16">
      <c r="A6" s="6">
        <v>4</v>
      </c>
      <c r="B6" s="7" t="s">
        <v>206</v>
      </c>
      <c r="C6" s="8">
        <v>4</v>
      </c>
      <c r="D6" s="8">
        <v>0</v>
      </c>
      <c r="E6" s="8">
        <v>4</v>
      </c>
      <c r="F6" s="8">
        <v>0</v>
      </c>
      <c r="G6" s="8">
        <v>0</v>
      </c>
      <c r="H6" s="8" t="s">
        <v>36</v>
      </c>
      <c r="I6" s="11"/>
      <c r="J6" s="11">
        <v>-1</v>
      </c>
      <c r="K6" s="3">
        <f t="shared" si="0"/>
        <v>-1</v>
      </c>
      <c r="L6" s="4">
        <f t="shared" si="1"/>
        <v>-0.125</v>
      </c>
      <c r="M6" s="8">
        <v>15</v>
      </c>
      <c r="N6" s="8">
        <v>40</v>
      </c>
      <c r="O6" s="8" t="s">
        <v>207</v>
      </c>
      <c r="P6" s="8" t="s">
        <v>43</v>
      </c>
    </row>
    <row r="7" spans="1:16">
      <c r="A7" s="44" t="s">
        <v>40</v>
      </c>
      <c r="B7" s="44"/>
      <c r="C7" s="44"/>
      <c r="D7" s="44"/>
      <c r="E7" s="44"/>
      <c r="F7" s="44"/>
      <c r="G7" s="44"/>
      <c r="H7" s="44"/>
      <c r="I7" s="44"/>
      <c r="J7" s="44"/>
      <c r="K7" s="44"/>
      <c r="L7" s="44"/>
      <c r="M7" s="44"/>
      <c r="N7" s="44"/>
      <c r="O7" s="44"/>
      <c r="P7" s="44"/>
    </row>
    <row r="8" spans="1:16" ht="28.5">
      <c r="A8" s="1" t="s">
        <v>1</v>
      </c>
      <c r="B8" s="5" t="s">
        <v>2</v>
      </c>
      <c r="C8" s="1" t="s">
        <v>3</v>
      </c>
      <c r="D8" s="1" t="s">
        <v>4</v>
      </c>
      <c r="E8" s="1" t="s">
        <v>5</v>
      </c>
      <c r="F8" s="1" t="s">
        <v>6</v>
      </c>
      <c r="G8" s="1" t="s">
        <v>7</v>
      </c>
      <c r="H8" s="1" t="s">
        <v>8</v>
      </c>
      <c r="I8" s="1" t="s">
        <v>9</v>
      </c>
      <c r="J8" s="1" t="s">
        <v>116</v>
      </c>
      <c r="K8" s="1" t="s">
        <v>10</v>
      </c>
      <c r="L8" s="1" t="s">
        <v>11</v>
      </c>
      <c r="M8" s="1" t="s">
        <v>12</v>
      </c>
      <c r="N8" s="1" t="s">
        <v>13</v>
      </c>
      <c r="O8" s="1" t="s">
        <v>14</v>
      </c>
      <c r="P8" s="1" t="s">
        <v>15</v>
      </c>
    </row>
    <row r="9" spans="1:16">
      <c r="A9" s="28">
        <v>1</v>
      </c>
      <c r="B9" s="13" t="s">
        <v>208</v>
      </c>
      <c r="C9" s="28">
        <v>4</v>
      </c>
      <c r="D9" s="28">
        <v>4</v>
      </c>
      <c r="E9" s="28">
        <v>0</v>
      </c>
      <c r="F9" s="28">
        <v>0</v>
      </c>
      <c r="G9" s="28">
        <v>8</v>
      </c>
      <c r="H9" s="28" t="s">
        <v>17</v>
      </c>
      <c r="I9" s="28"/>
      <c r="J9" s="28"/>
      <c r="K9" s="12">
        <f t="shared" ref="K9:K12" si="2">G9+I9+J9</f>
        <v>8</v>
      </c>
      <c r="L9" s="15">
        <f t="shared" ref="L9:L12" si="3">K9/(C9*2)</f>
        <v>1</v>
      </c>
      <c r="M9" s="28">
        <v>47</v>
      </c>
      <c r="N9" s="28">
        <v>11</v>
      </c>
      <c r="O9" s="28" t="s">
        <v>34</v>
      </c>
      <c r="P9" s="28" t="s">
        <v>136</v>
      </c>
    </row>
    <row r="10" spans="1:16">
      <c r="A10" s="32">
        <v>2</v>
      </c>
      <c r="B10" s="17" t="s">
        <v>209</v>
      </c>
      <c r="C10" s="32">
        <v>4</v>
      </c>
      <c r="D10" s="32">
        <v>3</v>
      </c>
      <c r="E10" s="32">
        <v>1</v>
      </c>
      <c r="F10" s="32">
        <v>0</v>
      </c>
      <c r="G10" s="32">
        <v>6</v>
      </c>
      <c r="H10" s="32" t="s">
        <v>21</v>
      </c>
      <c r="I10" s="32"/>
      <c r="J10" s="32"/>
      <c r="K10" s="16">
        <f t="shared" si="2"/>
        <v>6</v>
      </c>
      <c r="L10" s="19">
        <f t="shared" si="3"/>
        <v>0.75</v>
      </c>
      <c r="M10" s="32">
        <v>20</v>
      </c>
      <c r="N10" s="32">
        <v>21</v>
      </c>
      <c r="O10" s="32" t="s">
        <v>70</v>
      </c>
      <c r="P10" s="32" t="s">
        <v>172</v>
      </c>
    </row>
    <row r="11" spans="1:16">
      <c r="A11" s="6">
        <v>3</v>
      </c>
      <c r="B11" s="7" t="s">
        <v>210</v>
      </c>
      <c r="C11" s="8">
        <v>4</v>
      </c>
      <c r="D11" s="8">
        <v>1</v>
      </c>
      <c r="E11" s="8">
        <v>3</v>
      </c>
      <c r="F11" s="8">
        <v>0</v>
      </c>
      <c r="G11" s="8">
        <v>2</v>
      </c>
      <c r="H11" s="8" t="s">
        <v>32</v>
      </c>
      <c r="I11" s="8"/>
      <c r="J11" s="8"/>
      <c r="K11" s="3">
        <f t="shared" si="2"/>
        <v>2</v>
      </c>
      <c r="L11" s="4">
        <f t="shared" si="3"/>
        <v>0.25</v>
      </c>
      <c r="M11" s="8">
        <v>12</v>
      </c>
      <c r="N11" s="8">
        <v>24</v>
      </c>
      <c r="O11" s="8" t="s">
        <v>122</v>
      </c>
      <c r="P11" s="8" t="s">
        <v>97</v>
      </c>
    </row>
    <row r="12" spans="1:16">
      <c r="A12" s="6">
        <v>4</v>
      </c>
      <c r="B12" s="7" t="s">
        <v>211</v>
      </c>
      <c r="C12" s="8">
        <v>4</v>
      </c>
      <c r="D12" s="8">
        <v>0</v>
      </c>
      <c r="E12" s="8">
        <v>4</v>
      </c>
      <c r="F12" s="8">
        <v>0</v>
      </c>
      <c r="G12" s="8">
        <v>0</v>
      </c>
      <c r="H12" s="8" t="s">
        <v>36</v>
      </c>
      <c r="I12" s="8"/>
      <c r="J12" s="8"/>
      <c r="K12" s="3">
        <f t="shared" si="2"/>
        <v>0</v>
      </c>
      <c r="L12" s="4">
        <f t="shared" si="3"/>
        <v>0</v>
      </c>
      <c r="M12" s="8">
        <v>14</v>
      </c>
      <c r="N12" s="8">
        <v>37</v>
      </c>
      <c r="O12" s="8" t="s">
        <v>203</v>
      </c>
      <c r="P12" s="8" t="s">
        <v>50</v>
      </c>
    </row>
    <row r="13" spans="1:16">
      <c r="A13" s="44" t="s">
        <v>88</v>
      </c>
      <c r="B13" s="44"/>
      <c r="C13" s="44"/>
      <c r="D13" s="44"/>
      <c r="E13" s="44"/>
      <c r="F13" s="44"/>
      <c r="G13" s="44"/>
      <c r="H13" s="44"/>
      <c r="I13" s="44"/>
      <c r="J13" s="44"/>
      <c r="K13" s="44"/>
      <c r="L13" s="44"/>
      <c r="M13" s="44"/>
      <c r="N13" s="44"/>
      <c r="O13" s="44"/>
      <c r="P13" s="44"/>
    </row>
    <row r="14" spans="1:16" ht="28.5">
      <c r="A14" s="1" t="s">
        <v>1</v>
      </c>
      <c r="B14" s="5" t="s">
        <v>2</v>
      </c>
      <c r="C14" s="1" t="s">
        <v>3</v>
      </c>
      <c r="D14" s="1" t="s">
        <v>4</v>
      </c>
      <c r="E14" s="1" t="s">
        <v>5</v>
      </c>
      <c r="F14" s="1" t="s">
        <v>6</v>
      </c>
      <c r="G14" s="1" t="s">
        <v>7</v>
      </c>
      <c r="H14" s="1" t="s">
        <v>8</v>
      </c>
      <c r="I14" s="1" t="s">
        <v>9</v>
      </c>
      <c r="J14" s="1" t="s">
        <v>116</v>
      </c>
      <c r="K14" s="1" t="s">
        <v>10</v>
      </c>
      <c r="L14" s="1" t="s">
        <v>11</v>
      </c>
      <c r="M14" s="1" t="s">
        <v>12</v>
      </c>
      <c r="N14" s="1" t="s">
        <v>13</v>
      </c>
      <c r="O14" s="1" t="s">
        <v>14</v>
      </c>
      <c r="P14" s="1" t="s">
        <v>15</v>
      </c>
    </row>
    <row r="15" spans="1:16">
      <c r="A15" s="28">
        <v>1</v>
      </c>
      <c r="B15" s="13" t="s">
        <v>212</v>
      </c>
      <c r="C15" s="28">
        <v>4</v>
      </c>
      <c r="D15" s="28">
        <v>4</v>
      </c>
      <c r="E15" s="28">
        <v>0</v>
      </c>
      <c r="F15" s="28">
        <v>0</v>
      </c>
      <c r="G15" s="28">
        <v>8</v>
      </c>
      <c r="H15" s="28" t="s">
        <v>17</v>
      </c>
      <c r="I15" s="28"/>
      <c r="J15" s="28"/>
      <c r="K15" s="12">
        <f t="shared" ref="K15:K19" si="4">G15+I15+J15</f>
        <v>8</v>
      </c>
      <c r="L15" s="15">
        <f t="shared" ref="L15:L19" si="5">K15/(C15*2)</f>
        <v>1</v>
      </c>
      <c r="M15" s="28">
        <v>35</v>
      </c>
      <c r="N15" s="28">
        <v>12</v>
      </c>
      <c r="O15" s="28" t="s">
        <v>33</v>
      </c>
      <c r="P15" s="28" t="s">
        <v>122</v>
      </c>
    </row>
    <row r="16" spans="1:16">
      <c r="A16" s="32">
        <v>2</v>
      </c>
      <c r="B16" s="17" t="s">
        <v>213</v>
      </c>
      <c r="C16" s="32">
        <v>4</v>
      </c>
      <c r="D16" s="32">
        <v>3</v>
      </c>
      <c r="E16" s="32">
        <v>1</v>
      </c>
      <c r="F16" s="32">
        <v>0</v>
      </c>
      <c r="G16" s="32">
        <v>6</v>
      </c>
      <c r="H16" s="32" t="s">
        <v>21</v>
      </c>
      <c r="I16" s="32"/>
      <c r="J16" s="32"/>
      <c r="K16" s="16">
        <f t="shared" si="4"/>
        <v>6</v>
      </c>
      <c r="L16" s="19">
        <f t="shared" si="5"/>
        <v>0.75</v>
      </c>
      <c r="M16" s="32">
        <v>38</v>
      </c>
      <c r="N16" s="32">
        <v>22</v>
      </c>
      <c r="O16" s="32" t="s">
        <v>92</v>
      </c>
      <c r="P16" s="32" t="s">
        <v>130</v>
      </c>
    </row>
    <row r="17" spans="1:16">
      <c r="A17" s="6">
        <v>3</v>
      </c>
      <c r="B17" s="7" t="s">
        <v>214</v>
      </c>
      <c r="C17" s="8">
        <v>4</v>
      </c>
      <c r="D17" s="8">
        <v>2</v>
      </c>
      <c r="E17" s="8">
        <v>2</v>
      </c>
      <c r="F17" s="8">
        <v>0</v>
      </c>
      <c r="G17" s="8">
        <v>4</v>
      </c>
      <c r="H17" s="8" t="s">
        <v>25</v>
      </c>
      <c r="I17" s="8"/>
      <c r="J17" s="8"/>
      <c r="K17" s="3">
        <f t="shared" si="4"/>
        <v>4</v>
      </c>
      <c r="L17" s="4">
        <f t="shared" si="5"/>
        <v>0.5</v>
      </c>
      <c r="M17" s="8">
        <v>28</v>
      </c>
      <c r="N17" s="8">
        <v>22</v>
      </c>
      <c r="O17" s="8" t="s">
        <v>80</v>
      </c>
      <c r="P17" s="8" t="s">
        <v>130</v>
      </c>
    </row>
    <row r="18" spans="1:16">
      <c r="A18" s="6">
        <v>4</v>
      </c>
      <c r="B18" s="7" t="s">
        <v>215</v>
      </c>
      <c r="C18" s="8">
        <v>4</v>
      </c>
      <c r="D18" s="8">
        <v>1</v>
      </c>
      <c r="E18" s="8">
        <v>3</v>
      </c>
      <c r="F18" s="8">
        <v>0</v>
      </c>
      <c r="G18" s="8">
        <v>2</v>
      </c>
      <c r="H18" s="8" t="s">
        <v>32</v>
      </c>
      <c r="I18" s="8"/>
      <c r="J18" s="8"/>
      <c r="K18" s="3">
        <f t="shared" si="4"/>
        <v>2</v>
      </c>
      <c r="L18" s="4">
        <f t="shared" si="5"/>
        <v>0.25</v>
      </c>
      <c r="M18" s="8">
        <v>22</v>
      </c>
      <c r="N18" s="8">
        <v>44</v>
      </c>
      <c r="O18" s="8" t="s">
        <v>130</v>
      </c>
      <c r="P18" s="8" t="s">
        <v>75</v>
      </c>
    </row>
    <row r="19" spans="1:16">
      <c r="A19" s="6">
        <v>5</v>
      </c>
      <c r="B19" s="7" t="s">
        <v>216</v>
      </c>
      <c r="C19" s="8">
        <v>4</v>
      </c>
      <c r="D19" s="8">
        <v>0</v>
      </c>
      <c r="E19" s="8">
        <v>4</v>
      </c>
      <c r="F19" s="8">
        <v>0</v>
      </c>
      <c r="G19" s="8">
        <v>0</v>
      </c>
      <c r="H19" s="8" t="s">
        <v>36</v>
      </c>
      <c r="I19" s="8"/>
      <c r="J19" s="8"/>
      <c r="K19" s="3">
        <f t="shared" si="4"/>
        <v>0</v>
      </c>
      <c r="L19" s="4">
        <f t="shared" si="5"/>
        <v>0</v>
      </c>
      <c r="M19" s="8">
        <v>16</v>
      </c>
      <c r="N19" s="8">
        <v>39</v>
      </c>
      <c r="O19" s="8" t="s">
        <v>153</v>
      </c>
      <c r="P19" s="8" t="s">
        <v>30</v>
      </c>
    </row>
    <row r="20" spans="1:16">
      <c r="A20" s="44" t="s">
        <v>100</v>
      </c>
      <c r="B20" s="44"/>
      <c r="C20" s="44"/>
      <c r="D20" s="44"/>
      <c r="E20" s="44"/>
      <c r="F20" s="44"/>
      <c r="G20" s="44"/>
      <c r="H20" s="44"/>
      <c r="I20" s="44"/>
      <c r="J20" s="44"/>
      <c r="K20" s="44"/>
      <c r="L20" s="44"/>
      <c r="M20" s="44"/>
      <c r="N20" s="44"/>
      <c r="O20" s="44"/>
      <c r="P20" s="44"/>
    </row>
    <row r="21" spans="1:16" ht="28.5">
      <c r="A21" s="1" t="s">
        <v>1</v>
      </c>
      <c r="B21" s="5" t="s">
        <v>2</v>
      </c>
      <c r="C21" s="1" t="s">
        <v>3</v>
      </c>
      <c r="D21" s="1" t="s">
        <v>4</v>
      </c>
      <c r="E21" s="1" t="s">
        <v>5</v>
      </c>
      <c r="F21" s="1" t="s">
        <v>6</v>
      </c>
      <c r="G21" s="1" t="s">
        <v>7</v>
      </c>
      <c r="H21" s="1" t="s">
        <v>8</v>
      </c>
      <c r="I21" s="1" t="s">
        <v>9</v>
      </c>
      <c r="J21" s="1" t="s">
        <v>116</v>
      </c>
      <c r="K21" s="1" t="s">
        <v>10</v>
      </c>
      <c r="L21" s="1" t="s">
        <v>11</v>
      </c>
      <c r="M21" s="1" t="s">
        <v>12</v>
      </c>
      <c r="N21" s="1" t="s">
        <v>13</v>
      </c>
      <c r="O21" s="1" t="s">
        <v>14</v>
      </c>
      <c r="P21" s="1" t="s">
        <v>15</v>
      </c>
    </row>
    <row r="22" spans="1:16">
      <c r="A22" s="28">
        <v>1</v>
      </c>
      <c r="B22" s="13" t="s">
        <v>217</v>
      </c>
      <c r="C22" s="28">
        <v>4</v>
      </c>
      <c r="D22" s="28">
        <v>4</v>
      </c>
      <c r="E22" s="28">
        <v>0</v>
      </c>
      <c r="F22" s="28">
        <v>0</v>
      </c>
      <c r="G22" s="28">
        <v>8</v>
      </c>
      <c r="H22" s="28" t="s">
        <v>17</v>
      </c>
      <c r="I22" s="28"/>
      <c r="J22" s="28"/>
      <c r="K22" s="12">
        <f t="shared" ref="K22:K25" si="6">G22+I22+J22</f>
        <v>8</v>
      </c>
      <c r="L22" s="15">
        <f t="shared" ref="L22:L25" si="7">K22/(C22*2)</f>
        <v>1</v>
      </c>
      <c r="M22" s="28">
        <v>50</v>
      </c>
      <c r="N22" s="28">
        <v>25</v>
      </c>
      <c r="O22" s="28" t="s">
        <v>77</v>
      </c>
      <c r="P22" s="28" t="s">
        <v>118</v>
      </c>
    </row>
    <row r="23" spans="1:16">
      <c r="A23" s="32">
        <v>2</v>
      </c>
      <c r="B23" s="17" t="s">
        <v>218</v>
      </c>
      <c r="C23" s="32">
        <v>4</v>
      </c>
      <c r="D23" s="32">
        <v>2</v>
      </c>
      <c r="E23" s="32">
        <v>2</v>
      </c>
      <c r="F23" s="32">
        <v>0</v>
      </c>
      <c r="G23" s="32">
        <v>4</v>
      </c>
      <c r="H23" s="32" t="s">
        <v>25</v>
      </c>
      <c r="I23" s="32"/>
      <c r="J23" s="32"/>
      <c r="K23" s="16">
        <f t="shared" si="6"/>
        <v>4</v>
      </c>
      <c r="L23" s="19">
        <f t="shared" si="7"/>
        <v>0.5</v>
      </c>
      <c r="M23" s="32">
        <v>32</v>
      </c>
      <c r="N23" s="32">
        <v>36</v>
      </c>
      <c r="O23" s="32" t="s">
        <v>29</v>
      </c>
      <c r="P23" s="32" t="s">
        <v>68</v>
      </c>
    </row>
    <row r="24" spans="1:16">
      <c r="A24" s="6">
        <v>3</v>
      </c>
      <c r="B24" s="7" t="s">
        <v>219</v>
      </c>
      <c r="C24" s="8">
        <v>4</v>
      </c>
      <c r="D24" s="8">
        <v>1</v>
      </c>
      <c r="E24" s="8">
        <v>3</v>
      </c>
      <c r="F24" s="8">
        <v>0</v>
      </c>
      <c r="G24" s="8">
        <v>2</v>
      </c>
      <c r="H24" s="8" t="s">
        <v>32</v>
      </c>
      <c r="I24" s="8"/>
      <c r="J24" s="8"/>
      <c r="K24" s="3">
        <f t="shared" si="6"/>
        <v>2</v>
      </c>
      <c r="L24" s="4">
        <f t="shared" si="7"/>
        <v>0.25</v>
      </c>
      <c r="M24" s="8">
        <v>35</v>
      </c>
      <c r="N24" s="8">
        <v>44</v>
      </c>
      <c r="O24" s="8" t="s">
        <v>33</v>
      </c>
      <c r="P24" s="8" t="s">
        <v>75</v>
      </c>
    </row>
    <row r="25" spans="1:16">
      <c r="A25" s="6">
        <v>4</v>
      </c>
      <c r="B25" s="7" t="s">
        <v>220</v>
      </c>
      <c r="C25" s="8">
        <v>4</v>
      </c>
      <c r="D25" s="8">
        <v>1</v>
      </c>
      <c r="E25" s="8">
        <v>3</v>
      </c>
      <c r="F25" s="8">
        <v>0</v>
      </c>
      <c r="G25" s="8">
        <v>2</v>
      </c>
      <c r="H25" s="8" t="s">
        <v>32</v>
      </c>
      <c r="I25" s="8"/>
      <c r="J25" s="8"/>
      <c r="K25" s="3">
        <f t="shared" si="6"/>
        <v>2</v>
      </c>
      <c r="L25" s="4">
        <f t="shared" si="7"/>
        <v>0.25</v>
      </c>
      <c r="M25" s="8">
        <v>30</v>
      </c>
      <c r="N25" s="8">
        <v>42</v>
      </c>
      <c r="O25" s="8" t="s">
        <v>158</v>
      </c>
      <c r="P25" s="8" t="s">
        <v>60</v>
      </c>
    </row>
  </sheetData>
  <mergeCells count="4">
    <mergeCell ref="A1:P1"/>
    <mergeCell ref="A7:P7"/>
    <mergeCell ref="A13:P13"/>
    <mergeCell ref="A20:P2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D837EB-C493-4D48-A549-47957728F8AE}">
  <dimension ref="A1:P33"/>
  <sheetViews>
    <sheetView workbookViewId="0">
      <selection activeCell="S19" sqref="S19"/>
    </sheetView>
  </sheetViews>
  <sheetFormatPr defaultColWidth="11.42578125" defaultRowHeight="15"/>
  <cols>
    <col min="1" max="1" width="7.42578125" style="2" customWidth="1"/>
    <col min="2" max="2" width="47.85546875" bestFit="1" customWidth="1"/>
    <col min="3" max="6" width="6.140625" style="2" customWidth="1"/>
    <col min="7" max="7" width="7.28515625" style="2" customWidth="1"/>
    <col min="8" max="8" width="8" style="2" customWidth="1"/>
    <col min="9" max="12" width="11.42578125" style="2"/>
    <col min="13" max="14" width="6" style="2" customWidth="1"/>
    <col min="15" max="16" width="7.140625" style="2" customWidth="1"/>
  </cols>
  <sheetData>
    <row r="1" spans="1:16">
      <c r="A1" s="44" t="s">
        <v>221</v>
      </c>
      <c r="B1" s="44"/>
      <c r="C1" s="44"/>
      <c r="D1" s="44"/>
      <c r="E1" s="44"/>
      <c r="F1" s="44"/>
      <c r="G1" s="44"/>
      <c r="H1" s="44"/>
      <c r="I1" s="44"/>
      <c r="J1" s="44"/>
      <c r="K1" s="44"/>
      <c r="L1" s="44"/>
      <c r="M1" s="44"/>
      <c r="N1" s="44"/>
      <c r="O1" s="44"/>
      <c r="P1" s="44"/>
    </row>
    <row r="2" spans="1:16" ht="28.5">
      <c r="A2" s="1" t="s">
        <v>1</v>
      </c>
      <c r="B2" s="5" t="s">
        <v>2</v>
      </c>
      <c r="C2" s="1" t="s">
        <v>3</v>
      </c>
      <c r="D2" s="1" t="s">
        <v>4</v>
      </c>
      <c r="E2" s="1" t="s">
        <v>5</v>
      </c>
      <c r="F2" s="1" t="s">
        <v>6</v>
      </c>
      <c r="G2" s="1" t="s">
        <v>7</v>
      </c>
      <c r="H2" s="1" t="s">
        <v>8</v>
      </c>
      <c r="I2" s="1" t="s">
        <v>9</v>
      </c>
      <c r="J2" s="1" t="s">
        <v>116</v>
      </c>
      <c r="K2" s="1" t="s">
        <v>10</v>
      </c>
      <c r="L2" s="1" t="s">
        <v>11</v>
      </c>
      <c r="M2" s="1" t="s">
        <v>12</v>
      </c>
      <c r="N2" s="1" t="s">
        <v>13</v>
      </c>
      <c r="O2" s="1" t="s">
        <v>14</v>
      </c>
      <c r="P2" s="1" t="s">
        <v>15</v>
      </c>
    </row>
    <row r="3" spans="1:16">
      <c r="A3" s="12">
        <v>1</v>
      </c>
      <c r="B3" s="13" t="s">
        <v>222</v>
      </c>
      <c r="C3" s="12">
        <v>4</v>
      </c>
      <c r="D3" s="12">
        <v>4</v>
      </c>
      <c r="E3" s="12">
        <v>0</v>
      </c>
      <c r="F3" s="12">
        <v>0</v>
      </c>
      <c r="G3" s="12">
        <v>8</v>
      </c>
      <c r="H3" s="12" t="s">
        <v>17</v>
      </c>
      <c r="I3" s="14"/>
      <c r="J3" s="14"/>
      <c r="K3" s="12">
        <f t="shared" ref="K3:K7" si="0">G3+I3+J3</f>
        <v>8</v>
      </c>
      <c r="L3" s="15">
        <f t="shared" ref="L3:L7" si="1">K3/(C3*2)</f>
        <v>1</v>
      </c>
      <c r="M3" s="12">
        <v>45</v>
      </c>
      <c r="N3" s="12">
        <v>25</v>
      </c>
      <c r="O3" s="12" t="s">
        <v>104</v>
      </c>
      <c r="P3" s="12" t="s">
        <v>118</v>
      </c>
    </row>
    <row r="4" spans="1:16">
      <c r="A4" s="16">
        <v>2</v>
      </c>
      <c r="B4" s="17" t="s">
        <v>223</v>
      </c>
      <c r="C4" s="16">
        <v>4</v>
      </c>
      <c r="D4" s="16">
        <v>3</v>
      </c>
      <c r="E4" s="16">
        <v>1</v>
      </c>
      <c r="F4" s="16">
        <v>0</v>
      </c>
      <c r="G4" s="16">
        <v>6</v>
      </c>
      <c r="H4" s="16" t="s">
        <v>21</v>
      </c>
      <c r="I4" s="18">
        <v>-1</v>
      </c>
      <c r="J4" s="18"/>
      <c r="K4" s="16">
        <f t="shared" si="0"/>
        <v>5</v>
      </c>
      <c r="L4" s="19">
        <f t="shared" si="1"/>
        <v>0.625</v>
      </c>
      <c r="M4" s="16">
        <v>32</v>
      </c>
      <c r="N4" s="16">
        <v>21</v>
      </c>
      <c r="O4" s="16" t="s">
        <v>29</v>
      </c>
      <c r="P4" s="16" t="s">
        <v>172</v>
      </c>
    </row>
    <row r="5" spans="1:16">
      <c r="A5" s="20">
        <v>3</v>
      </c>
      <c r="B5" s="21" t="s">
        <v>224</v>
      </c>
      <c r="C5" s="20">
        <v>4</v>
      </c>
      <c r="D5" s="20">
        <v>2</v>
      </c>
      <c r="E5" s="20">
        <v>2</v>
      </c>
      <c r="F5" s="20">
        <v>0</v>
      </c>
      <c r="G5" s="20">
        <v>4</v>
      </c>
      <c r="H5" s="20" t="s">
        <v>25</v>
      </c>
      <c r="I5" s="22"/>
      <c r="J5" s="22"/>
      <c r="K5" s="20">
        <f t="shared" si="0"/>
        <v>4</v>
      </c>
      <c r="L5" s="23">
        <f t="shared" si="1"/>
        <v>0.5</v>
      </c>
      <c r="M5" s="20">
        <v>28</v>
      </c>
      <c r="N5" s="20">
        <v>16</v>
      </c>
      <c r="O5" s="20" t="s">
        <v>80</v>
      </c>
      <c r="P5" s="20" t="s">
        <v>153</v>
      </c>
    </row>
    <row r="6" spans="1:16">
      <c r="A6" s="10">
        <v>4</v>
      </c>
      <c r="B6" s="7" t="s">
        <v>225</v>
      </c>
      <c r="C6" s="9">
        <v>4</v>
      </c>
      <c r="D6" s="9">
        <v>1</v>
      </c>
      <c r="E6" s="9">
        <v>3</v>
      </c>
      <c r="F6" s="9">
        <v>0</v>
      </c>
      <c r="G6" s="9">
        <v>2</v>
      </c>
      <c r="H6" s="9" t="s">
        <v>32</v>
      </c>
      <c r="I6" s="11"/>
      <c r="J6" s="11"/>
      <c r="K6" s="3">
        <f t="shared" si="0"/>
        <v>2</v>
      </c>
      <c r="L6" s="4">
        <f t="shared" si="1"/>
        <v>0.25</v>
      </c>
      <c r="M6" s="9">
        <v>27</v>
      </c>
      <c r="N6" s="9">
        <v>36</v>
      </c>
      <c r="O6" s="9" t="s">
        <v>19</v>
      </c>
      <c r="P6" s="9" t="s">
        <v>68</v>
      </c>
    </row>
    <row r="7" spans="1:16">
      <c r="A7" s="10">
        <v>5</v>
      </c>
      <c r="B7" s="7" t="s">
        <v>226</v>
      </c>
      <c r="C7" s="9">
        <v>4</v>
      </c>
      <c r="D7" s="9">
        <v>0</v>
      </c>
      <c r="E7" s="9">
        <v>4</v>
      </c>
      <c r="F7" s="9">
        <v>0</v>
      </c>
      <c r="G7" s="9">
        <v>0</v>
      </c>
      <c r="H7" s="9" t="s">
        <v>36</v>
      </c>
      <c r="I7" s="11"/>
      <c r="J7" s="11"/>
      <c r="K7" s="3">
        <f t="shared" si="0"/>
        <v>0</v>
      </c>
      <c r="L7" s="4">
        <f t="shared" si="1"/>
        <v>0</v>
      </c>
      <c r="M7" s="9">
        <v>17</v>
      </c>
      <c r="N7" s="9">
        <v>51</v>
      </c>
      <c r="O7" s="9" t="s">
        <v>140</v>
      </c>
      <c r="P7" s="9" t="s">
        <v>38</v>
      </c>
    </row>
    <row r="8" spans="1:16">
      <c r="A8" s="44" t="s">
        <v>227</v>
      </c>
      <c r="B8" s="44"/>
      <c r="C8" s="44"/>
      <c r="D8" s="44"/>
      <c r="E8" s="44"/>
      <c r="F8" s="44"/>
      <c r="G8" s="44"/>
      <c r="H8" s="44"/>
      <c r="I8" s="44"/>
      <c r="J8" s="44"/>
      <c r="K8" s="44"/>
      <c r="L8" s="44"/>
      <c r="M8" s="44"/>
      <c r="N8" s="44"/>
      <c r="O8" s="44"/>
      <c r="P8" s="44"/>
    </row>
    <row r="9" spans="1:16" ht="28.5">
      <c r="A9" s="1" t="s">
        <v>1</v>
      </c>
      <c r="B9" s="5" t="s">
        <v>2</v>
      </c>
      <c r="C9" s="1" t="s">
        <v>3</v>
      </c>
      <c r="D9" s="1" t="s">
        <v>4</v>
      </c>
      <c r="E9" s="1" t="s">
        <v>5</v>
      </c>
      <c r="F9" s="1" t="s">
        <v>6</v>
      </c>
      <c r="G9" s="1" t="s">
        <v>7</v>
      </c>
      <c r="H9" s="1" t="s">
        <v>8</v>
      </c>
      <c r="I9" s="1" t="s">
        <v>9</v>
      </c>
      <c r="J9" s="1" t="s">
        <v>116</v>
      </c>
      <c r="K9" s="1" t="s">
        <v>10</v>
      </c>
      <c r="L9" s="1" t="s">
        <v>11</v>
      </c>
      <c r="M9" s="1" t="s">
        <v>12</v>
      </c>
      <c r="N9" s="1" t="s">
        <v>13</v>
      </c>
      <c r="O9" s="1" t="s">
        <v>14</v>
      </c>
      <c r="P9" s="1" t="s">
        <v>15</v>
      </c>
    </row>
    <row r="10" spans="1:16">
      <c r="A10" s="12">
        <v>1</v>
      </c>
      <c r="B10" s="13" t="s">
        <v>228</v>
      </c>
      <c r="C10" s="12">
        <v>4</v>
      </c>
      <c r="D10" s="12">
        <v>4</v>
      </c>
      <c r="E10" s="12">
        <v>0</v>
      </c>
      <c r="F10" s="12">
        <v>0</v>
      </c>
      <c r="G10" s="12">
        <v>8</v>
      </c>
      <c r="H10" s="12" t="s">
        <v>17</v>
      </c>
      <c r="I10" s="14"/>
      <c r="J10" s="14"/>
      <c r="K10" s="12">
        <f t="shared" ref="K10:K13" si="2">G10+I10+J10</f>
        <v>8</v>
      </c>
      <c r="L10" s="15">
        <f t="shared" ref="L10:L13" si="3">K10/(C10*2)</f>
        <v>1</v>
      </c>
      <c r="M10" s="12">
        <v>27</v>
      </c>
      <c r="N10" s="12">
        <v>12</v>
      </c>
      <c r="O10" s="12" t="s">
        <v>19</v>
      </c>
      <c r="P10" s="12" t="s">
        <v>122</v>
      </c>
    </row>
    <row r="11" spans="1:16">
      <c r="A11" s="16">
        <v>2</v>
      </c>
      <c r="B11" s="17" t="s">
        <v>229</v>
      </c>
      <c r="C11" s="16">
        <v>4</v>
      </c>
      <c r="D11" s="16">
        <v>3</v>
      </c>
      <c r="E11" s="16">
        <v>1</v>
      </c>
      <c r="F11" s="16">
        <v>0</v>
      </c>
      <c r="G11" s="16">
        <v>6</v>
      </c>
      <c r="H11" s="16" t="s">
        <v>21</v>
      </c>
      <c r="I11" s="18"/>
      <c r="J11" s="18"/>
      <c r="K11" s="16">
        <f t="shared" si="2"/>
        <v>6</v>
      </c>
      <c r="L11" s="19">
        <f t="shared" si="3"/>
        <v>0.75</v>
      </c>
      <c r="M11" s="16">
        <v>28</v>
      </c>
      <c r="N11" s="16">
        <v>18</v>
      </c>
      <c r="O11" s="16" t="s">
        <v>80</v>
      </c>
      <c r="P11" s="16" t="s">
        <v>133</v>
      </c>
    </row>
    <row r="12" spans="1:16">
      <c r="A12" s="20">
        <v>3</v>
      </c>
      <c r="B12" s="21" t="s">
        <v>230</v>
      </c>
      <c r="C12" s="20">
        <v>4</v>
      </c>
      <c r="D12" s="20">
        <v>1</v>
      </c>
      <c r="E12" s="20">
        <v>3</v>
      </c>
      <c r="F12" s="20">
        <v>0</v>
      </c>
      <c r="G12" s="20">
        <v>2</v>
      </c>
      <c r="H12" s="20" t="s">
        <v>32</v>
      </c>
      <c r="I12" s="22"/>
      <c r="J12" s="22"/>
      <c r="K12" s="20">
        <f t="shared" si="2"/>
        <v>2</v>
      </c>
      <c r="L12" s="23">
        <f t="shared" si="3"/>
        <v>0.25</v>
      </c>
      <c r="M12" s="20">
        <v>21</v>
      </c>
      <c r="N12" s="20">
        <v>31</v>
      </c>
      <c r="O12" s="20" t="s">
        <v>172</v>
      </c>
      <c r="P12" s="20" t="s">
        <v>37</v>
      </c>
    </row>
    <row r="13" spans="1:16">
      <c r="A13" s="10">
        <v>4</v>
      </c>
      <c r="B13" s="7" t="s">
        <v>231</v>
      </c>
      <c r="C13" s="9">
        <v>4</v>
      </c>
      <c r="D13" s="9">
        <v>0</v>
      </c>
      <c r="E13" s="9">
        <v>4</v>
      </c>
      <c r="F13" s="9">
        <v>0</v>
      </c>
      <c r="G13" s="9">
        <v>0</v>
      </c>
      <c r="H13" s="9" t="s">
        <v>36</v>
      </c>
      <c r="I13" s="11"/>
      <c r="J13" s="11"/>
      <c r="K13" s="3">
        <f t="shared" si="2"/>
        <v>0</v>
      </c>
      <c r="L13" s="4">
        <f t="shared" si="3"/>
        <v>0</v>
      </c>
      <c r="M13" s="9">
        <v>16</v>
      </c>
      <c r="N13" s="9">
        <v>31</v>
      </c>
      <c r="O13" s="9" t="s">
        <v>153</v>
      </c>
      <c r="P13" s="9" t="s">
        <v>37</v>
      </c>
    </row>
    <row r="14" spans="1:16">
      <c r="A14" s="44" t="s">
        <v>232</v>
      </c>
      <c r="B14" s="44"/>
      <c r="C14" s="44"/>
      <c r="D14" s="44"/>
      <c r="E14" s="44"/>
      <c r="F14" s="44"/>
      <c r="G14" s="44"/>
      <c r="H14" s="44"/>
      <c r="I14" s="44"/>
      <c r="J14" s="44"/>
      <c r="K14" s="44"/>
      <c r="L14" s="44"/>
      <c r="M14" s="44"/>
      <c r="N14" s="44"/>
      <c r="O14" s="44"/>
      <c r="P14" s="44"/>
    </row>
    <row r="15" spans="1:16" ht="28.5">
      <c r="A15" s="1" t="s">
        <v>1</v>
      </c>
      <c r="B15" s="5" t="s">
        <v>2</v>
      </c>
      <c r="C15" s="1" t="s">
        <v>3</v>
      </c>
      <c r="D15" s="1" t="s">
        <v>4</v>
      </c>
      <c r="E15" s="1" t="s">
        <v>5</v>
      </c>
      <c r="F15" s="1" t="s">
        <v>6</v>
      </c>
      <c r="G15" s="1" t="s">
        <v>7</v>
      </c>
      <c r="H15" s="1" t="s">
        <v>8</v>
      </c>
      <c r="I15" s="1" t="s">
        <v>9</v>
      </c>
      <c r="J15" s="1" t="s">
        <v>116</v>
      </c>
      <c r="K15" s="1" t="s">
        <v>10</v>
      </c>
      <c r="L15" s="1" t="s">
        <v>11</v>
      </c>
      <c r="M15" s="1" t="s">
        <v>12</v>
      </c>
      <c r="N15" s="1" t="s">
        <v>13</v>
      </c>
      <c r="O15" s="1" t="s">
        <v>14</v>
      </c>
      <c r="P15" s="1" t="s">
        <v>15</v>
      </c>
    </row>
    <row r="16" spans="1:16">
      <c r="A16" s="12">
        <v>1</v>
      </c>
      <c r="B16" s="13" t="s">
        <v>233</v>
      </c>
      <c r="C16" s="12">
        <v>4</v>
      </c>
      <c r="D16" s="12">
        <v>4</v>
      </c>
      <c r="E16" s="12">
        <v>0</v>
      </c>
      <c r="F16" s="12">
        <v>0</v>
      </c>
      <c r="G16" s="12">
        <v>8</v>
      </c>
      <c r="H16" s="12" t="s">
        <v>17</v>
      </c>
      <c r="I16" s="14"/>
      <c r="J16" s="14"/>
      <c r="K16" s="12">
        <f t="shared" ref="K16:K19" si="4">G16+I16+J16</f>
        <v>8</v>
      </c>
      <c r="L16" s="15">
        <f t="shared" ref="L16:L19" si="5">K16/(C16*2)</f>
        <v>1</v>
      </c>
      <c r="M16" s="12">
        <v>41</v>
      </c>
      <c r="N16" s="12">
        <v>16</v>
      </c>
      <c r="O16" s="12" t="s">
        <v>234</v>
      </c>
      <c r="P16" s="12" t="s">
        <v>153</v>
      </c>
    </row>
    <row r="17" spans="1:16">
      <c r="A17" s="16">
        <v>2</v>
      </c>
      <c r="B17" s="17" t="s">
        <v>235</v>
      </c>
      <c r="C17" s="16">
        <v>4</v>
      </c>
      <c r="D17" s="16">
        <v>3</v>
      </c>
      <c r="E17" s="16">
        <v>1</v>
      </c>
      <c r="F17" s="16">
        <v>0</v>
      </c>
      <c r="G17" s="16">
        <v>6</v>
      </c>
      <c r="H17" s="16" t="s">
        <v>21</v>
      </c>
      <c r="I17" s="18"/>
      <c r="J17" s="18"/>
      <c r="K17" s="16">
        <f t="shared" si="4"/>
        <v>6</v>
      </c>
      <c r="L17" s="19">
        <f t="shared" si="5"/>
        <v>0.75</v>
      </c>
      <c r="M17" s="16">
        <v>33</v>
      </c>
      <c r="N17" s="16">
        <v>15</v>
      </c>
      <c r="O17" s="16" t="s">
        <v>23</v>
      </c>
      <c r="P17" s="16" t="s">
        <v>207</v>
      </c>
    </row>
    <row r="18" spans="1:16">
      <c r="A18" s="20">
        <v>3</v>
      </c>
      <c r="B18" s="21" t="s">
        <v>236</v>
      </c>
      <c r="C18" s="20">
        <v>4</v>
      </c>
      <c r="D18" s="20">
        <v>1</v>
      </c>
      <c r="E18" s="20">
        <v>3</v>
      </c>
      <c r="F18" s="20">
        <v>0</v>
      </c>
      <c r="G18" s="20">
        <v>2</v>
      </c>
      <c r="H18" s="20" t="s">
        <v>32</v>
      </c>
      <c r="I18" s="22"/>
      <c r="J18" s="22"/>
      <c r="K18" s="20">
        <f t="shared" si="4"/>
        <v>2</v>
      </c>
      <c r="L18" s="23">
        <f t="shared" si="5"/>
        <v>0.25</v>
      </c>
      <c r="M18" s="20">
        <v>17</v>
      </c>
      <c r="N18" s="20">
        <v>35</v>
      </c>
      <c r="O18" s="20" t="s">
        <v>140</v>
      </c>
      <c r="P18" s="20" t="s">
        <v>33</v>
      </c>
    </row>
    <row r="19" spans="1:16">
      <c r="A19" s="10">
        <v>4</v>
      </c>
      <c r="B19" s="7" t="s">
        <v>237</v>
      </c>
      <c r="C19" s="9">
        <v>4</v>
      </c>
      <c r="D19" s="9">
        <v>0</v>
      </c>
      <c r="E19" s="9">
        <v>4</v>
      </c>
      <c r="F19" s="9">
        <v>0</v>
      </c>
      <c r="G19" s="9">
        <v>0</v>
      </c>
      <c r="H19" s="9" t="s">
        <v>36</v>
      </c>
      <c r="I19" s="11">
        <v>-2</v>
      </c>
      <c r="J19" s="11"/>
      <c r="K19" s="3">
        <f t="shared" si="4"/>
        <v>-2</v>
      </c>
      <c r="L19" s="4">
        <f t="shared" si="5"/>
        <v>-0.25</v>
      </c>
      <c r="M19" s="9">
        <v>8</v>
      </c>
      <c r="N19" s="9">
        <v>33</v>
      </c>
      <c r="O19" s="9" t="s">
        <v>188</v>
      </c>
      <c r="P19" s="9" t="s">
        <v>23</v>
      </c>
    </row>
    <row r="20" spans="1:16">
      <c r="A20" s="44" t="s">
        <v>238</v>
      </c>
      <c r="B20" s="44"/>
      <c r="C20" s="44"/>
      <c r="D20" s="44"/>
      <c r="E20" s="44"/>
      <c r="F20" s="44"/>
      <c r="G20" s="44"/>
      <c r="H20" s="44"/>
      <c r="I20" s="44"/>
      <c r="J20" s="44"/>
      <c r="K20" s="44"/>
      <c r="L20" s="44"/>
      <c r="M20" s="44"/>
      <c r="N20" s="44"/>
      <c r="O20" s="44"/>
      <c r="P20" s="44"/>
    </row>
    <row r="21" spans="1:16" ht="28.5">
      <c r="A21" s="1" t="s">
        <v>1</v>
      </c>
      <c r="B21" s="5" t="s">
        <v>2</v>
      </c>
      <c r="C21" s="1" t="s">
        <v>3</v>
      </c>
      <c r="D21" s="1" t="s">
        <v>4</v>
      </c>
      <c r="E21" s="1" t="s">
        <v>5</v>
      </c>
      <c r="F21" s="1" t="s">
        <v>6</v>
      </c>
      <c r="G21" s="1" t="s">
        <v>7</v>
      </c>
      <c r="H21" s="1" t="s">
        <v>8</v>
      </c>
      <c r="I21" s="1" t="s">
        <v>9</v>
      </c>
      <c r="J21" s="1" t="s">
        <v>116</v>
      </c>
      <c r="K21" s="1" t="s">
        <v>10</v>
      </c>
      <c r="L21" s="1" t="s">
        <v>11</v>
      </c>
      <c r="M21" s="1" t="s">
        <v>12</v>
      </c>
      <c r="N21" s="1" t="s">
        <v>13</v>
      </c>
      <c r="O21" s="1" t="s">
        <v>14</v>
      </c>
      <c r="P21" s="1" t="s">
        <v>15</v>
      </c>
    </row>
    <row r="22" spans="1:16">
      <c r="A22" s="12" t="s">
        <v>58</v>
      </c>
      <c r="B22" s="13" t="s">
        <v>228</v>
      </c>
      <c r="C22" s="12">
        <v>4</v>
      </c>
      <c r="D22" s="12">
        <v>4</v>
      </c>
      <c r="E22" s="12">
        <v>0</v>
      </c>
      <c r="F22" s="12">
        <v>0</v>
      </c>
      <c r="G22" s="12">
        <v>8</v>
      </c>
      <c r="H22" s="12" t="s">
        <v>17</v>
      </c>
      <c r="I22" s="14"/>
      <c r="J22" s="14"/>
      <c r="K22" s="12">
        <v>8</v>
      </c>
      <c r="L22" s="15">
        <v>1</v>
      </c>
      <c r="M22" s="12">
        <v>27</v>
      </c>
      <c r="N22" s="12">
        <v>12</v>
      </c>
      <c r="O22" s="12" t="s">
        <v>19</v>
      </c>
      <c r="P22" s="12" t="s">
        <v>122</v>
      </c>
    </row>
    <row r="23" spans="1:16">
      <c r="A23" s="12" t="s">
        <v>61</v>
      </c>
      <c r="B23" s="13" t="s">
        <v>233</v>
      </c>
      <c r="C23" s="12">
        <v>4</v>
      </c>
      <c r="D23" s="12">
        <v>4</v>
      </c>
      <c r="E23" s="12">
        <v>0</v>
      </c>
      <c r="F23" s="12">
        <v>0</v>
      </c>
      <c r="G23" s="12">
        <v>8</v>
      </c>
      <c r="H23" s="12" t="s">
        <v>17</v>
      </c>
      <c r="I23" s="14"/>
      <c r="J23" s="14"/>
      <c r="K23" s="12">
        <v>8</v>
      </c>
      <c r="L23" s="15">
        <v>1</v>
      </c>
      <c r="M23" s="12">
        <v>41</v>
      </c>
      <c r="N23" s="12">
        <v>16</v>
      </c>
      <c r="O23" s="12" t="s">
        <v>234</v>
      </c>
      <c r="P23" s="12" t="s">
        <v>153</v>
      </c>
    </row>
    <row r="24" spans="1:16">
      <c r="A24" s="12" t="s">
        <v>64</v>
      </c>
      <c r="B24" s="13" t="s">
        <v>222</v>
      </c>
      <c r="C24" s="12">
        <v>4</v>
      </c>
      <c r="D24" s="12">
        <v>4</v>
      </c>
      <c r="E24" s="12">
        <v>0</v>
      </c>
      <c r="F24" s="12">
        <v>0</v>
      </c>
      <c r="G24" s="12">
        <v>8</v>
      </c>
      <c r="H24" s="12" t="s">
        <v>17</v>
      </c>
      <c r="I24" s="14"/>
      <c r="J24" s="14"/>
      <c r="K24" s="12">
        <v>8</v>
      </c>
      <c r="L24" s="15">
        <v>1</v>
      </c>
      <c r="M24" s="12">
        <v>45</v>
      </c>
      <c r="N24" s="12">
        <v>25</v>
      </c>
      <c r="O24" s="12" t="s">
        <v>104</v>
      </c>
      <c r="P24" s="12" t="s">
        <v>118</v>
      </c>
    </row>
    <row r="25" spans="1:16">
      <c r="A25" s="16" t="s">
        <v>115</v>
      </c>
      <c r="B25" s="17" t="s">
        <v>235</v>
      </c>
      <c r="C25" s="16">
        <v>4</v>
      </c>
      <c r="D25" s="16">
        <v>3</v>
      </c>
      <c r="E25" s="16">
        <v>1</v>
      </c>
      <c r="F25" s="16">
        <v>0</v>
      </c>
      <c r="G25" s="16">
        <v>6</v>
      </c>
      <c r="H25" s="16" t="s">
        <v>21</v>
      </c>
      <c r="I25" s="18"/>
      <c r="J25" s="18"/>
      <c r="K25" s="16">
        <v>6</v>
      </c>
      <c r="L25" s="19">
        <v>0.75</v>
      </c>
      <c r="M25" s="16">
        <v>33</v>
      </c>
      <c r="N25" s="16">
        <v>15</v>
      </c>
      <c r="O25" s="16" t="s">
        <v>23</v>
      </c>
      <c r="P25" s="16" t="s">
        <v>207</v>
      </c>
    </row>
    <row r="26" spans="1:16">
      <c r="A26" s="16" t="s">
        <v>166</v>
      </c>
      <c r="B26" s="17" t="s">
        <v>229</v>
      </c>
      <c r="C26" s="16">
        <v>4</v>
      </c>
      <c r="D26" s="16">
        <v>3</v>
      </c>
      <c r="E26" s="16">
        <v>1</v>
      </c>
      <c r="F26" s="16">
        <v>0</v>
      </c>
      <c r="G26" s="16">
        <v>6</v>
      </c>
      <c r="H26" s="16" t="s">
        <v>21</v>
      </c>
      <c r="I26" s="18"/>
      <c r="J26" s="18"/>
      <c r="K26" s="16">
        <v>6</v>
      </c>
      <c r="L26" s="19">
        <v>0.75</v>
      </c>
      <c r="M26" s="16">
        <v>28</v>
      </c>
      <c r="N26" s="16">
        <v>18</v>
      </c>
      <c r="O26" s="16" t="s">
        <v>80</v>
      </c>
      <c r="P26" s="16" t="s">
        <v>133</v>
      </c>
    </row>
    <row r="27" spans="1:16">
      <c r="A27" s="16">
        <v>6</v>
      </c>
      <c r="B27" s="17" t="s">
        <v>223</v>
      </c>
      <c r="C27" s="16">
        <v>4</v>
      </c>
      <c r="D27" s="16">
        <v>3</v>
      </c>
      <c r="E27" s="16">
        <v>1</v>
      </c>
      <c r="F27" s="16">
        <v>0</v>
      </c>
      <c r="G27" s="16">
        <v>6</v>
      </c>
      <c r="H27" s="16" t="s">
        <v>21</v>
      </c>
      <c r="I27" s="18">
        <v>-1</v>
      </c>
      <c r="J27" s="18"/>
      <c r="K27" s="16">
        <v>5</v>
      </c>
      <c r="L27" s="19">
        <v>0.625</v>
      </c>
      <c r="M27" s="16">
        <v>32</v>
      </c>
      <c r="N27" s="16">
        <v>21</v>
      </c>
      <c r="O27" s="16" t="s">
        <v>29</v>
      </c>
      <c r="P27" s="16" t="s">
        <v>172</v>
      </c>
    </row>
    <row r="28" spans="1:16">
      <c r="A28" s="20">
        <v>7</v>
      </c>
      <c r="B28" s="21" t="s">
        <v>224</v>
      </c>
      <c r="C28" s="20">
        <v>4</v>
      </c>
      <c r="D28" s="20">
        <v>2</v>
      </c>
      <c r="E28" s="20">
        <v>2</v>
      </c>
      <c r="F28" s="20">
        <v>0</v>
      </c>
      <c r="G28" s="20">
        <v>4</v>
      </c>
      <c r="H28" s="20" t="s">
        <v>25</v>
      </c>
      <c r="I28" s="22"/>
      <c r="J28" s="22"/>
      <c r="K28" s="20">
        <f t="shared" ref="K28" si="6">G28+I28+J28</f>
        <v>4</v>
      </c>
      <c r="L28" s="23">
        <f t="shared" ref="L28" si="7">K28/(C28*2)</f>
        <v>0.5</v>
      </c>
      <c r="M28" s="20">
        <v>28</v>
      </c>
      <c r="N28" s="20">
        <v>16</v>
      </c>
      <c r="O28" s="20" t="s">
        <v>80</v>
      </c>
      <c r="P28" s="20" t="s">
        <v>153</v>
      </c>
    </row>
    <row r="29" spans="1:16">
      <c r="A29" s="20" t="s">
        <v>239</v>
      </c>
      <c r="B29" s="21" t="s">
        <v>230</v>
      </c>
      <c r="C29" s="20">
        <v>4</v>
      </c>
      <c r="D29" s="20">
        <v>1</v>
      </c>
      <c r="E29" s="20">
        <v>3</v>
      </c>
      <c r="F29" s="20">
        <v>0</v>
      </c>
      <c r="G29" s="20">
        <v>2</v>
      </c>
      <c r="H29" s="20" t="s">
        <v>32</v>
      </c>
      <c r="I29" s="22"/>
      <c r="J29" s="22"/>
      <c r="K29" s="20">
        <v>2</v>
      </c>
      <c r="L29" s="23">
        <v>0.25</v>
      </c>
      <c r="M29" s="20">
        <v>21</v>
      </c>
      <c r="N29" s="20">
        <v>31</v>
      </c>
      <c r="O29" s="20" t="s">
        <v>172</v>
      </c>
      <c r="P29" s="20" t="s">
        <v>37</v>
      </c>
    </row>
    <row r="30" spans="1:16">
      <c r="A30" s="3" t="s">
        <v>240</v>
      </c>
      <c r="B30" s="7" t="s">
        <v>236</v>
      </c>
      <c r="C30" s="3">
        <v>4</v>
      </c>
      <c r="D30" s="3">
        <v>1</v>
      </c>
      <c r="E30" s="3">
        <v>3</v>
      </c>
      <c r="F30" s="3">
        <v>0</v>
      </c>
      <c r="G30" s="3">
        <v>2</v>
      </c>
      <c r="H30" s="3" t="s">
        <v>32</v>
      </c>
      <c r="I30" s="24"/>
      <c r="J30" s="24"/>
      <c r="K30" s="3">
        <v>2</v>
      </c>
      <c r="L30" s="25">
        <v>0.25</v>
      </c>
      <c r="M30" s="3">
        <v>17</v>
      </c>
      <c r="N30" s="3">
        <v>35</v>
      </c>
      <c r="O30" s="3" t="s">
        <v>140</v>
      </c>
      <c r="P30" s="3" t="s">
        <v>33</v>
      </c>
    </row>
    <row r="31" spans="1:16">
      <c r="A31" s="43" t="s">
        <v>241</v>
      </c>
      <c r="B31" s="43"/>
      <c r="C31" s="43"/>
      <c r="D31" s="43"/>
      <c r="E31" s="43"/>
      <c r="F31" s="43"/>
      <c r="G31" s="43"/>
      <c r="H31" s="43"/>
      <c r="I31" s="43"/>
      <c r="J31" s="43"/>
      <c r="K31" s="43"/>
      <c r="L31" s="43"/>
      <c r="M31" s="43"/>
      <c r="N31" s="43"/>
      <c r="O31" s="43"/>
      <c r="P31" s="43"/>
    </row>
    <row r="32" spans="1:16">
      <c r="A32" s="43" t="s">
        <v>242</v>
      </c>
      <c r="B32" s="43"/>
      <c r="C32" s="43"/>
      <c r="D32" s="43"/>
      <c r="E32" s="43"/>
      <c r="F32" s="43"/>
      <c r="G32" s="43"/>
      <c r="H32" s="43"/>
      <c r="I32" s="43"/>
      <c r="J32" s="43"/>
      <c r="K32" s="43"/>
      <c r="L32" s="43"/>
      <c r="M32" s="43"/>
      <c r="N32" s="43"/>
      <c r="O32" s="43"/>
      <c r="P32" s="43"/>
    </row>
    <row r="33" spans="1:16">
      <c r="A33" s="43" t="s">
        <v>243</v>
      </c>
      <c r="B33" s="43"/>
      <c r="C33" s="43"/>
      <c r="D33" s="43"/>
      <c r="E33" s="43"/>
      <c r="F33" s="43"/>
      <c r="G33" s="43"/>
      <c r="H33" s="43"/>
      <c r="I33" s="43"/>
      <c r="J33" s="43"/>
      <c r="K33" s="43"/>
      <c r="L33" s="43"/>
      <c r="M33" s="43"/>
      <c r="N33" s="43"/>
      <c r="O33" s="43"/>
      <c r="P33" s="43"/>
    </row>
  </sheetData>
  <mergeCells count="7">
    <mergeCell ref="A33:P33"/>
    <mergeCell ref="A14:P14"/>
    <mergeCell ref="A8:P8"/>
    <mergeCell ref="A1:P1"/>
    <mergeCell ref="A20:P20"/>
    <mergeCell ref="A31:P31"/>
    <mergeCell ref="A32:P3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00C28D167934147BFE6949011029747" ma:contentTypeVersion="17" ma:contentTypeDescription="Crée un document." ma:contentTypeScope="" ma:versionID="e75230d8192ec8a64438a6280bea5aa4">
  <xsd:schema xmlns:xsd="http://www.w3.org/2001/XMLSchema" xmlns:xs="http://www.w3.org/2001/XMLSchema" xmlns:p="http://schemas.microsoft.com/office/2006/metadata/properties" xmlns:ns2="c93bf13c-22d7-4baa-89f7-2007721e7c1d" xmlns:ns3="1e349be7-034f-46a2-8787-6c204a73a8b2" targetNamespace="http://schemas.microsoft.com/office/2006/metadata/properties" ma:root="true" ma:fieldsID="c7cf2111139dc7837a7ffbc7bdbb28db" ns2:_="" ns3:_="">
    <xsd:import namespace="c93bf13c-22d7-4baa-89f7-2007721e7c1d"/>
    <xsd:import namespace="1e349be7-034f-46a2-8787-6c204a73a8b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GenerationTime" minOccurs="0"/>
                <xsd:element ref="ns2:MediaServiceEventHashCode" minOccurs="0"/>
                <xsd:element ref="ns2:MediaServiceObjectDetectorVersions"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3bf13c-22d7-4baa-89f7-2007721e7c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lcf76f155ced4ddcb4097134ff3c332f" ma:index="17" nillable="true" ma:taxonomy="true" ma:internalName="lcf76f155ced4ddcb4097134ff3c332f" ma:taxonomyFieldName="MediaServiceImageTags" ma:displayName="Balises d’images" ma:readOnly="false" ma:fieldId="{5cf76f15-5ced-4ddc-b409-7134ff3c332f}" ma:taxonomyMulti="true" ma:sspId="6760a3ea-2c97-4b25-af4d-1ca638169ff8"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349be7-034f-46a2-8787-6c204a73a8b2" elementFormDefault="qualified">
    <xsd:import namespace="http://schemas.microsoft.com/office/2006/documentManagement/types"/>
    <xsd:import namespace="http://schemas.microsoft.com/office/infopath/2007/PartnerControls"/>
    <xsd:element name="SharedWithUsers" ma:index="1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Partagé avec détails" ma:internalName="SharedWithDetails" ma:readOnly="true">
      <xsd:simpleType>
        <xsd:restriction base="dms:Note">
          <xsd:maxLength value="255"/>
        </xsd:restriction>
      </xsd:simpleType>
    </xsd:element>
    <xsd:element name="TaxCatchAll" ma:index="18" nillable="true" ma:displayName="Taxonomy Catch All Column" ma:hidden="true" ma:list="{d92350d3-3d52-41ea-83e9-5a073ae0e288}" ma:internalName="TaxCatchAll" ma:showField="CatchAllData" ma:web="1e349be7-034f-46a2-8787-6c204a73a8b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3bf13c-22d7-4baa-89f7-2007721e7c1d">
      <Terms xmlns="http://schemas.microsoft.com/office/infopath/2007/PartnerControls"/>
    </lcf76f155ced4ddcb4097134ff3c332f>
    <TaxCatchAll xmlns="1e349be7-034f-46a2-8787-6c204a73a8b2" xsi:nil="true"/>
  </documentManagement>
</p:properties>
</file>

<file path=customXml/itemProps1.xml><?xml version="1.0" encoding="utf-8"?>
<ds:datastoreItem xmlns:ds="http://schemas.openxmlformats.org/officeDocument/2006/customXml" ds:itemID="{E486F7DC-9BB0-419A-BEC1-66FA98FA9D16}"/>
</file>

<file path=customXml/itemProps2.xml><?xml version="1.0" encoding="utf-8"?>
<ds:datastoreItem xmlns:ds="http://schemas.openxmlformats.org/officeDocument/2006/customXml" ds:itemID="{863B4E4D-3892-4A1B-8149-3BF406BF33E9}"/>
</file>

<file path=customXml/itemProps3.xml><?xml version="1.0" encoding="utf-8"?>
<ds:datastoreItem xmlns:ds="http://schemas.openxmlformats.org/officeDocument/2006/customXml" ds:itemID="{B8A921DB-F13B-4AE0-A47A-BCB8EA37A79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Dominic Bolduc</dc:creator>
  <cp:keywords/>
  <dc:description/>
  <cp:lastModifiedBy/>
  <cp:revision/>
  <dcterms:created xsi:type="dcterms:W3CDTF">2026-08-30T23:22:33Z</dcterms:created>
  <dcterms:modified xsi:type="dcterms:W3CDTF">2026-08-31T18:43:18Z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0x010100500C28D167934147BFE6949011029747</vt:lpwstr>
  </property>
</Properties>
</file>