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25"/>
  <workbookPr/>
  <mc:AlternateContent xmlns:mc="http://schemas.openxmlformats.org/markup-compatibility/2006">
    <mc:Choice Requires="x15">
      <x15ac:absPath xmlns:x15ac="http://schemas.microsoft.com/office/spreadsheetml/2010/11/ac" url="https://lbmrq2.sharepoint.com/sites/gestionLBMRQ/Documents partages/Comité de gestion/CALENDRIERS (par année)/2026/Séries/Classement des séries/"/>
    </mc:Choice>
  </mc:AlternateContent>
  <xr:revisionPtr revIDLastSave="0" documentId="8_{07640C0E-8893-4366-A0EC-C4267B0F4326}" xr6:coauthVersionLast="47" xr6:coauthVersionMax="47" xr10:uidLastSave="{00000000-0000-0000-0000-000000000000}"/>
  <bookViews>
    <workbookView xWindow="51090" yWindow="0" windowWidth="25815" windowHeight="20985" firstSheet="4" activeTab="4" xr2:uid="{B40E05FA-1BC5-4669-BA5F-EFB3D272FD0E}"/>
  </bookViews>
  <sheets>
    <sheet name="B Féminin" sheetId="1" r:id="rId1"/>
    <sheet name="11UAA" sheetId="5" r:id="rId2"/>
    <sheet name="13UAA" sheetId="3" r:id="rId3"/>
    <sheet name="15UAA" sheetId="4" r:id="rId4"/>
    <sheet name="18UAA" sheetId="2"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P12" i="5" l="1"/>
  <c r="O12" i="5"/>
  <c r="K16" i="4"/>
  <c r="L16" i="4" s="1"/>
  <c r="K15" i="4"/>
  <c r="L15" i="4" s="1"/>
  <c r="K14" i="4"/>
  <c r="L14" i="4" s="1"/>
  <c r="K13" i="4"/>
  <c r="L13" i="4" s="1"/>
  <c r="K12" i="4"/>
  <c r="L12" i="4" s="1"/>
  <c r="K8" i="4"/>
  <c r="L8" i="4" s="1"/>
  <c r="K7" i="4"/>
  <c r="L7" i="4" s="1"/>
  <c r="K6" i="4"/>
  <c r="L6" i="4" s="1"/>
  <c r="K5" i="4"/>
  <c r="L5" i="4" s="1"/>
  <c r="K4" i="4"/>
  <c r="L4" i="4" s="1"/>
  <c r="K3" i="4"/>
  <c r="L3" i="4" s="1"/>
  <c r="K8" i="3"/>
  <c r="L8" i="3" s="1"/>
  <c r="K7" i="3"/>
  <c r="L7" i="3" s="1"/>
  <c r="L6" i="3"/>
  <c r="K6" i="3"/>
  <c r="K5" i="3"/>
  <c r="L5" i="3" s="1"/>
  <c r="K4" i="3"/>
  <c r="L4" i="3" s="1"/>
  <c r="K3" i="3"/>
  <c r="L3" i="3" s="1"/>
  <c r="K17" i="3"/>
  <c r="L17" i="3" s="1"/>
  <c r="K16" i="3"/>
  <c r="L16" i="3" s="1"/>
  <c r="K15" i="3"/>
  <c r="L15" i="3" s="1"/>
  <c r="K14" i="3"/>
  <c r="L14" i="3" s="1"/>
  <c r="K13" i="3"/>
  <c r="L13" i="3" s="1"/>
  <c r="K12" i="3"/>
  <c r="L12" i="3" s="1"/>
  <c r="K25" i="3"/>
  <c r="L25" i="3" s="1"/>
  <c r="K24" i="3"/>
  <c r="L24" i="3" s="1"/>
  <c r="K23" i="3"/>
  <c r="L23" i="3" s="1"/>
  <c r="K22" i="3"/>
  <c r="L22" i="3" s="1"/>
  <c r="K21" i="3"/>
  <c r="L21" i="3" s="1"/>
  <c r="K20" i="3"/>
  <c r="L20" i="3" s="1"/>
  <c r="K14" i="2"/>
  <c r="L14" i="2" s="1"/>
  <c r="K13" i="2"/>
  <c r="L13" i="2" s="1"/>
  <c r="K12" i="2"/>
  <c r="L12" i="2" s="1"/>
  <c r="K11" i="2"/>
  <c r="L11" i="2" s="1"/>
  <c r="K7" i="2"/>
  <c r="L7" i="2" s="1"/>
  <c r="K6" i="2"/>
  <c r="L6" i="2" s="1"/>
  <c r="K4" i="2"/>
  <c r="L4" i="2" s="1"/>
  <c r="K3" i="2"/>
  <c r="L3" i="2" s="1"/>
  <c r="K5" i="2"/>
  <c r="L5" i="2" s="1"/>
  <c r="K29" i="1"/>
  <c r="L29" i="1" s="1"/>
  <c r="K28" i="1"/>
  <c r="L28" i="1" s="1"/>
  <c r="K27" i="1"/>
  <c r="L27" i="1" s="1"/>
  <c r="K26" i="1"/>
  <c r="L26" i="1" s="1"/>
  <c r="K22" i="1"/>
  <c r="L22" i="1" s="1"/>
  <c r="K21" i="1"/>
  <c r="L21" i="1" s="1"/>
  <c r="L20" i="1"/>
  <c r="K20" i="1"/>
  <c r="K19" i="1"/>
  <c r="L19" i="1" s="1"/>
  <c r="K18" i="1"/>
  <c r="L18" i="1" s="1"/>
  <c r="K14" i="1"/>
  <c r="L14" i="1" s="1"/>
  <c r="K13" i="1"/>
  <c r="L13" i="1" s="1"/>
  <c r="K12" i="1"/>
  <c r="L12" i="1" s="1"/>
  <c r="K11" i="1"/>
  <c r="L11" i="1" s="1"/>
  <c r="L7" i="1"/>
  <c r="K7" i="1"/>
  <c r="K6" i="1"/>
  <c r="L6" i="1" s="1"/>
  <c r="L5" i="1"/>
  <c r="K5" i="1"/>
  <c r="L4" i="1"/>
  <c r="K4" i="1"/>
  <c r="K3" i="1"/>
  <c r="L3" i="1" s="1"/>
</calcChain>
</file>

<file path=xl/sharedStrings.xml><?xml version="1.0" encoding="utf-8"?>
<sst xmlns="http://schemas.openxmlformats.org/spreadsheetml/2006/main" count="595" uniqueCount="155">
  <si>
    <t>11UBF Québec Pool A</t>
  </si>
  <si>
    <t>Rang</t>
  </si>
  <si>
    <t>Équipe</t>
  </si>
  <si>
    <t>PJ</t>
  </si>
  <si>
    <t>V</t>
  </si>
  <si>
    <t>D</t>
  </si>
  <si>
    <t>N</t>
  </si>
  <si>
    <t>PTS</t>
  </si>
  <si>
    <t>%PTS</t>
  </si>
  <si>
    <t>Points Expulsion</t>
  </si>
  <si>
    <t>Points lanceurs</t>
  </si>
  <si>
    <t>Points finaux</t>
  </si>
  <si>
    <t>% Points finaux</t>
  </si>
  <si>
    <t>PP</t>
  </si>
  <si>
    <t>PC</t>
  </si>
  <si>
    <t>PP/PJ</t>
  </si>
  <si>
    <t>PC/PJ</t>
  </si>
  <si>
    <t>VALKYRIES ROUGES - 11U - B - FÉMININ - QUÉBEC</t>
  </si>
  <si>
    <t>.750</t>
  </si>
  <si>
    <t>7.25</t>
  </si>
  <si>
    <t>6.75</t>
  </si>
  <si>
    <t>MYSTIQUES - 11U - B - Féminin - BEAUCE-APPALACHES</t>
  </si>
  <si>
    <t>.500</t>
  </si>
  <si>
    <t>6.00</t>
  </si>
  <si>
    <t>8.00</t>
  </si>
  <si>
    <t>ROYALES 1 - 11U - B - Féminin- LÉVIS</t>
  </si>
  <si>
    <t>7.75</t>
  </si>
  <si>
    <t>ROYALES 2 - 11U - B - Féminin - LÉVIS</t>
  </si>
  <si>
    <t>.375</t>
  </si>
  <si>
    <t>6.25</t>
  </si>
  <si>
    <t>5.25</t>
  </si>
  <si>
    <t>VALKYRIES ROSES - 11U - B - FÉMININ - QUÉBEC</t>
  </si>
  <si>
    <t>7.50</t>
  </si>
  <si>
    <t>*Les Mystiques ont remporté la partie contre les Royales 1, ils prennent donc le 2e rang même s'ils perdaient leur partie restante</t>
  </si>
  <si>
    <t>11UBF Québec Pool B</t>
  </si>
  <si>
    <t>ROYALES 3 - 11U - B - Féminin - LÉVIS</t>
  </si>
  <si>
    <t>1.000</t>
  </si>
  <si>
    <t>4.25</t>
  </si>
  <si>
    <t>VALKYRIES NOIRES - 11U - B - FÉMININ - QUÉBEC</t>
  </si>
  <si>
    <t>6.50</t>
  </si>
  <si>
    <t>VALKYRIES ORANGE - 11U - B - FÉMININ - QUÉBEC</t>
  </si>
  <si>
    <t>.250</t>
  </si>
  <si>
    <t>4.75</t>
  </si>
  <si>
    <t>ROYALES - 11U - B - Féminin - CÔTE-DU-SUD</t>
  </si>
  <si>
    <t>.000</t>
  </si>
  <si>
    <t>8.75</t>
  </si>
  <si>
    <t>13UB Féminin Pool A</t>
  </si>
  <si>
    <t>VALKYRIES NOIRES - 13U - B - FÉMININ - QUÉBEC</t>
  </si>
  <si>
    <t>6.67</t>
  </si>
  <si>
    <t>4.33</t>
  </si>
  <si>
    <t>ROYALES 2 - 13U - B - Féminin - LÉVIS</t>
  </si>
  <si>
    <t>VALKYRIES MAUVES - 13U - B - FÉMININ - QUÉBEC</t>
  </si>
  <si>
    <t>VALKYRIES ROUGES - 13U - B - FÉMININ - QUÉBEC</t>
  </si>
  <si>
    <t>5.00</t>
  </si>
  <si>
    <t>ROYALES 1 - 13U - B - Féminin - LÉVIS</t>
  </si>
  <si>
    <t>4.67</t>
  </si>
  <si>
    <t>9.00</t>
  </si>
  <si>
    <t>*Les Valkyries noires ont remporté la partie contre les Royales 2, ils prennent donc le 1er rang même s'ils perdaient leur partie restante</t>
  </si>
  <si>
    <t>13UB Féminin Pool B</t>
  </si>
  <si>
    <t>ROYALES 4 - 13U - B - Féminin - LÉVIS</t>
  </si>
  <si>
    <t>ROYALES - 13U - B - Féminin - ASSO. CÔTE-DU-SUD</t>
  </si>
  <si>
    <t>VALKYRIES ORANGES - 13U - B - FÉMININ - QUÉBEC</t>
  </si>
  <si>
    <t>ROYALES 3 - 13U - B - Féminin - LÉVIS</t>
  </si>
  <si>
    <t>3.50</t>
  </si>
  <si>
    <t>*Les Royales 4 ont remporté la partie contre lesRoyales Cote du Sud, ils prennent donc le 1er rang</t>
  </si>
  <si>
    <t>Pool A</t>
  </si>
  <si>
    <t>MONARQUES ORANGE - 11U - AA - Masculin - SEIGNEURIES</t>
  </si>
  <si>
    <t>3.75</t>
  </si>
  <si>
    <t>2*</t>
  </si>
  <si>
    <t>MONARQUES BLEU - 11U - AA - Masculin - SEIGNEURIES</t>
  </si>
  <si>
    <t>5.75</t>
  </si>
  <si>
    <t>3*</t>
  </si>
  <si>
    <t>CARNAVALS ROUGES - 11U - AA - Masculin - CAPITALE-NATIONALE</t>
  </si>
  <si>
    <t>4*</t>
  </si>
  <si>
    <t>CARNAVALS GRIS - 11U - AA - Masculin - CAPITALE-NATIONALE AA</t>
  </si>
  <si>
    <t>AIGLES NOIRS DE LA MAURICIE</t>
  </si>
  <si>
    <t>2.75</t>
  </si>
  <si>
    <t>9.50</t>
  </si>
  <si>
    <t>* Les 3 équipes ont 1 victoire et 1 défaite dans les matchs entre les équipes à égalité.  On regarde les points contres dans ces matchs.  Les Carnavals Gris en ont 13, les Carnavals Rouges 13 et les Monarques Bleus 8. Les Monarques Bleus prennent donc le 2e rang.  Les 2 Carnavals sont égaux.  On utilise les points pours dans ces matchs.  Les Carnavals Gris en ont 13, les Carnavals Rouges 14.  Les Rouges prennent donc le 3e rang</t>
  </si>
  <si>
    <t>Pool B</t>
  </si>
  <si>
    <t>1*</t>
  </si>
  <si>
    <t>MONARQUES GRIS - 11U - AA - Masculin - SEIGNEURIES</t>
  </si>
  <si>
    <t>9.25</t>
  </si>
  <si>
    <t>7.00</t>
  </si>
  <si>
    <t>CARNAVALS BLANCS - 11U - AA - Masculin - CAPITALE-NATIONALE AA</t>
  </si>
  <si>
    <t>CARNAVALS BLEUS - 11U - AA - Masculin - CAPITALE-NATIONALE AA</t>
  </si>
  <si>
    <t>AIGLES ROUGES DE LA MAURICIE</t>
  </si>
  <si>
    <t>8.50</t>
  </si>
  <si>
    <t>COMBATTANTS - 11U - AA - Masculin - BEAUCE-APPALACHES</t>
  </si>
  <si>
    <t>4.00</t>
  </si>
  <si>
    <t>* Les Monarques Gris ont remporté l'affrontement contre les Carnavals Blancs.  Ils prennent le 1er rang</t>
  </si>
  <si>
    <t>Classement général</t>
  </si>
  <si>
    <t>5*</t>
  </si>
  <si>
    <t>6*</t>
  </si>
  <si>
    <t>* On départage les 3e de pool avec les points contres par match.  Les Carnavals Bleus prennent le 5e rang</t>
  </si>
  <si>
    <t>CARNAVALS BLANCS - 13U - AA - Masculin - CAPITALE-NATIONALE AA</t>
  </si>
  <si>
    <t>13.75</t>
  </si>
  <si>
    <t>2.50</t>
  </si>
  <si>
    <t>CARNAVALS ROUGES - 13U - AA - Masculin - CAPITALE-NATIONALE AA</t>
  </si>
  <si>
    <t>9.75</t>
  </si>
  <si>
    <t>4.50</t>
  </si>
  <si>
    <t>COMBATTANTS - 13U - AA - Masculin - BEAUCE-APPALACHES</t>
  </si>
  <si>
    <t>RIVERAINS, RIVIÈRE-DU-LOUP-13UAA</t>
  </si>
  <si>
    <t>12.25</t>
  </si>
  <si>
    <t>RIVERAINS RIMOUSKI 13U AA</t>
  </si>
  <si>
    <t>1.25</t>
  </si>
  <si>
    <t>15.50</t>
  </si>
  <si>
    <t>*Les Carnavals Rouges ont remporté la partie contre les Combattants, ils prennent donc le 2e rang</t>
  </si>
  <si>
    <t>ROYAUX - 13U - AA - MASCULIN - SAGUENAY LAC SAINT JEAN</t>
  </si>
  <si>
    <t>5.50</t>
  </si>
  <si>
    <t>MONARQUES ORANGE - 13U - AA - Masculin - SEIGNEURIES</t>
  </si>
  <si>
    <t>.625</t>
  </si>
  <si>
    <t>MONARQUES GRIS - 13U - AA - Masculin - SEIGNEURIES</t>
  </si>
  <si>
    <t>MONARQUES BLEU - 13U - AA - Masculin - SEIGNEURIES</t>
  </si>
  <si>
    <t>CARNAVALS BLEUS - 13U - AA - Masculin - CAPITALE-NATIONALE AA</t>
  </si>
  <si>
    <t>13UAA - Classement général</t>
  </si>
  <si>
    <t>ÉQUIPE 14U - 15U - AA - Masculin - RÉGION QUÉBEC</t>
  </si>
  <si>
    <t>10.75</t>
  </si>
  <si>
    <t>3.00</t>
  </si>
  <si>
    <t>COMBATTANTS - 15U - AA - Masculin - BEAUCE-APPALACHES</t>
  </si>
  <si>
    <t>.800</t>
  </si>
  <si>
    <t>ROYAUX - 15U - AA - MASCULIN - SAGUENAY LAC SAINT JEAN</t>
  </si>
  <si>
    <t>11.50</t>
  </si>
  <si>
    <t>RIVERAINS, RIVIÈRE-DU-LOUP-15UAA</t>
  </si>
  <si>
    <t>.333</t>
  </si>
  <si>
    <t>6.33</t>
  </si>
  <si>
    <t>ETOILES SAGUENAY LAC SAINT JEAN - 15U - AA - MASCULIN</t>
  </si>
  <si>
    <t>RIVERAINS RIMOUSKI 15U AA</t>
  </si>
  <si>
    <t>15.33</t>
  </si>
  <si>
    <t>*Les Combattants ont gagné le match contre les Royaux.  Ils prennent le 2e rang</t>
  </si>
  <si>
    <t>MONARQUES ORANGE - 15U - AA - Masculin - SEIGNEURIES</t>
  </si>
  <si>
    <t>CARNAVALS BLANCS - 15U - AA - Masculin - CAPITALE-NATIONALE AA</t>
  </si>
  <si>
    <t>3**</t>
  </si>
  <si>
    <t>AIGLES DE LA MAURICIE</t>
  </si>
  <si>
    <t>.300</t>
  </si>
  <si>
    <t>10.25</t>
  </si>
  <si>
    <t>4**</t>
  </si>
  <si>
    <t>MONARQUES BLEU - 15U - AA - Masculin - SEIGNEURIES</t>
  </si>
  <si>
    <t>CARNAVALS BLEUS - 15U - AA - Masculin - CAPITALE-NATIONALE AA</t>
  </si>
  <si>
    <t>*Les Monarques Oranges ont gagné le match contre les Carnavals Blancs.  Ils prennent le 1er rang</t>
  </si>
  <si>
    <t>**Les Monarques Bleus et les Aigles ont disputé une partie nulle. On doit donc utiliser les points contres.  Il y a encore égalité.  On utilise les points pour et les Aigles prennent le 3e rang</t>
  </si>
  <si>
    <t>* On départage les 2e de pools par les points contres par match.  Les Combattants prennent le 3e rang</t>
  </si>
  <si>
    <t>CARNAVALS BLEUS - 18U - AA - Masculin - CAPITALE-NATIONALE AA</t>
  </si>
  <si>
    <t>MONARQUES BLEU - 18U - AA - Masculin - SEIGNEURIES</t>
  </si>
  <si>
    <t>VIKINGS - 18U - AA - Masculin - CDQ AA</t>
  </si>
  <si>
    <t>RIVERAINS, BAS ST-LAURENT-18UAA</t>
  </si>
  <si>
    <t>1.00</t>
  </si>
  <si>
    <t>11.00</t>
  </si>
  <si>
    <t>*Les 3 équipes ont la même fiche dans les parties impliquant les équipes à égalité.  On regarde les points contre dans ces matchs.  Les Monarques en ont 17, les Carnavals et Aigles 12.  Les Monarques sont donc donc 3e.  On utilise les points pour dans ces matchs pour départager les 2 autres.  Les Aigles ont 15 points, les Carnavals 12.  Les Aigles prennent le 1er rang</t>
  </si>
  <si>
    <t>CARNAVALS BLANCS - 18U - AA - Masculin - CAPITALE-NATIONALE AA</t>
  </si>
  <si>
    <t>11.25</t>
  </si>
  <si>
    <t>ROYAUX - 18U - AA - Masculin - ROYAUX SAGUENAY LAC SAINT JEAN</t>
  </si>
  <si>
    <t>COMBATTANTS - 18U - AA - Masculin - BEAUCE-APPALACHES</t>
  </si>
  <si>
    <t>MONARQUES ORANGE - 18U - AA - Masculin - SEIGNEURIES</t>
  </si>
  <si>
    <t>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</si>
</sst>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8">
    <font>
      <sz val="11"/>
      <color theme="1"/>
      <name val="Aptos Narrow"/>
      <family val="2"/>
      <scheme val="minor"/>
    </font>
    <font>
      <sz val="11"/>
      <color theme="1"/>
      <name val="Arial"/>
      <family val="2"/>
    </font>
    <font>
      <sz val="11"/>
      <color rgb="FFFF0000"/>
      <name val="Arial"/>
      <family val="2"/>
    </font>
    <font>
      <sz val="10"/>
      <name val="Arial"/>
      <family val="2"/>
    </font>
    <font>
      <sz val="10"/>
      <color theme="1"/>
      <name val="Arial"/>
      <family val="2"/>
    </font>
    <font>
      <sz val="11"/>
      <name val="Arial"/>
      <family val="2"/>
    </font>
    <font>
      <sz val="11"/>
      <name val="Aptos Narrow"/>
      <family val="2"/>
      <scheme val="minor"/>
    </font>
    <font>
      <sz val="10"/>
      <color theme="1"/>
      <name val="Aptos Narrow"/>
      <family val="2"/>
      <scheme val="minor"/>
    </font>
  </fonts>
  <fills count="10">
    <fill>
      <patternFill patternType="none"/>
    </fill>
    <fill>
      <patternFill patternType="gray125"/>
    </fill>
    <fill>
      <patternFill patternType="solid">
        <fgColor rgb="FFFFFFFF"/>
        <bgColor indexed="64"/>
      </patternFill>
    </fill>
    <fill>
      <patternFill patternType="solid">
        <fgColor rgb="FFE3F2FD"/>
        <bgColor indexed="64"/>
      </patternFill>
    </fill>
    <fill>
      <patternFill patternType="solid">
        <fgColor theme="0" tint="-0.249977111117893"/>
        <bgColor indexed="64"/>
      </patternFill>
    </fill>
    <fill>
      <patternFill patternType="solid">
        <fgColor theme="3" tint="0.89999084444715716"/>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horizontal="center"/>
    </xf>
    <xf numFmtId="0" fontId="0" fillId="0" borderId="1" xfId="0" applyBorder="1"/>
    <xf numFmtId="0" fontId="3" fillId="4" borderId="1" xfId="0" applyFont="1" applyFill="1" applyBorder="1" applyAlignment="1">
      <alignment horizontal="left" vertical="center" wrapText="1" indent="1"/>
    </xf>
    <xf numFmtId="0" fontId="1" fillId="4" borderId="1" xfId="0" applyFont="1" applyFill="1" applyBorder="1" applyAlignment="1">
      <alignment horizontal="center" vertical="center" wrapText="1"/>
    </xf>
    <xf numFmtId="0" fontId="0" fillId="0" borderId="0" xfId="0" applyAlignment="1">
      <alignment horizontal="center" vertical="center"/>
    </xf>
    <xf numFmtId="0" fontId="0" fillId="6" borderId="1" xfId="0" applyFill="1" applyBorder="1"/>
    <xf numFmtId="0" fontId="0" fillId="7" borderId="1" xfId="0" applyFill="1" applyBorder="1"/>
    <xf numFmtId="164" fontId="5" fillId="5" borderId="1" xfId="0" applyNumberFormat="1" applyFont="1" applyFill="1" applyBorder="1" applyAlignment="1">
      <alignment horizontal="center" vertical="center" wrapText="1"/>
    </xf>
    <xf numFmtId="164" fontId="5" fillId="6" borderId="1" xfId="0" applyNumberFormat="1" applyFont="1" applyFill="1" applyBorder="1" applyAlignment="1">
      <alignment horizontal="center" vertical="center" wrapText="1"/>
    </xf>
    <xf numFmtId="164" fontId="5" fillId="7" borderId="1" xfId="0" applyNumberFormat="1" applyFont="1" applyFill="1" applyBorder="1" applyAlignment="1">
      <alignment horizontal="center" vertical="center" wrapText="1"/>
    </xf>
    <xf numFmtId="0" fontId="5" fillId="4" borderId="1" xfId="0" applyFont="1" applyFill="1" applyBorder="1" applyAlignment="1">
      <alignment horizontal="left" vertical="center" wrapText="1" indent="1"/>
    </xf>
    <xf numFmtId="0" fontId="0" fillId="7" borderId="0" xfId="0" applyFill="1"/>
    <xf numFmtId="0" fontId="0" fillId="8" borderId="1" xfId="0" applyFill="1" applyBorder="1"/>
    <xf numFmtId="0" fontId="6" fillId="7" borderId="1" xfId="0" applyFont="1" applyFill="1" applyBorder="1"/>
    <xf numFmtId="0" fontId="2" fillId="2" borderId="1" xfId="0" applyFont="1" applyFill="1" applyBorder="1" applyAlignment="1">
      <alignment horizontal="center" vertical="center" wrapText="1"/>
    </xf>
    <xf numFmtId="164" fontId="5" fillId="8" borderId="1" xfId="0" applyNumberFormat="1" applyFont="1" applyFill="1" applyBorder="1" applyAlignment="1">
      <alignment horizontal="center" vertical="center" wrapText="1"/>
    </xf>
    <xf numFmtId="0" fontId="5" fillId="7"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0" fillId="9" borderId="1" xfId="0" applyFill="1" applyBorder="1"/>
    <xf numFmtId="164" fontId="5" fillId="9"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4" fillId="5" borderId="1" xfId="0" applyFont="1" applyFill="1" applyBorder="1" applyAlignment="1">
      <alignment horizontal="left" vertical="center" wrapText="1"/>
    </xf>
    <xf numFmtId="0" fontId="7" fillId="5" borderId="1" xfId="0" applyFont="1" applyFill="1" applyBorder="1" applyAlignment="1">
      <alignment horizontal="left"/>
    </xf>
    <xf numFmtId="0" fontId="7" fillId="5" borderId="1" xfId="0" applyFont="1" applyFill="1" applyBorder="1" applyAlignment="1">
      <alignment horizontal="left"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9"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C1EC1-65C3-4EBF-863B-6213BB9C2119}">
  <dimension ref="A1:P30"/>
  <sheetViews>
    <sheetView workbookViewId="0">
      <selection activeCell="A10" sqref="A10"/>
    </sheetView>
  </sheetViews>
  <sheetFormatPr defaultColWidth="11.42578125" defaultRowHeight="15"/>
  <cols>
    <col min="1" max="1" width="11.42578125" style="5"/>
    <col min="2" max="2" width="57.140625" customWidth="1"/>
    <col min="3" max="16" width="11.42578125" style="5"/>
  </cols>
  <sheetData>
    <row r="1" spans="1:16">
      <c r="A1" s="23" t="s">
        <v>0</v>
      </c>
      <c r="B1" s="23"/>
      <c r="C1" s="23"/>
      <c r="D1" s="23"/>
      <c r="E1" s="23"/>
      <c r="F1" s="23"/>
      <c r="G1" s="23"/>
      <c r="H1" s="23"/>
      <c r="I1" s="23"/>
      <c r="J1" s="23"/>
      <c r="K1" s="23"/>
      <c r="L1" s="23"/>
      <c r="M1" s="23"/>
      <c r="N1" s="23"/>
      <c r="O1" s="23"/>
      <c r="P1" s="23"/>
    </row>
    <row r="2" spans="1:16" ht="28.5">
      <c r="A2" s="4" t="s">
        <v>1</v>
      </c>
      <c r="B2" s="3"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spans="1:16">
      <c r="A3" s="27">
        <v>1</v>
      </c>
      <c r="B3" s="6" t="s">
        <v>17</v>
      </c>
      <c r="C3" s="27">
        <v>4</v>
      </c>
      <c r="D3" s="27">
        <v>3</v>
      </c>
      <c r="E3" s="27">
        <v>1</v>
      </c>
      <c r="F3" s="27">
        <v>0</v>
      </c>
      <c r="G3" s="27">
        <v>6</v>
      </c>
      <c r="H3" s="27" t="s">
        <v>18</v>
      </c>
      <c r="I3" s="27"/>
      <c r="J3" s="27"/>
      <c r="K3" s="27">
        <f t="shared" ref="K3:K7" si="0">G3+I3+J3</f>
        <v>6</v>
      </c>
      <c r="L3" s="9">
        <f t="shared" ref="L3:L7" si="1">K3/(C3*2)</f>
        <v>0.75</v>
      </c>
      <c r="M3" s="27">
        <v>29</v>
      </c>
      <c r="N3" s="27">
        <v>27</v>
      </c>
      <c r="O3" s="27" t="s">
        <v>19</v>
      </c>
      <c r="P3" s="27" t="s">
        <v>20</v>
      </c>
    </row>
    <row r="4" spans="1:16">
      <c r="A4" s="28">
        <v>2</v>
      </c>
      <c r="B4" s="7" t="s">
        <v>21</v>
      </c>
      <c r="C4" s="28">
        <v>4</v>
      </c>
      <c r="D4" s="28">
        <v>2</v>
      </c>
      <c r="E4" s="28">
        <v>2</v>
      </c>
      <c r="F4" s="28">
        <v>0</v>
      </c>
      <c r="G4" s="28">
        <v>4</v>
      </c>
      <c r="H4" s="28" t="s">
        <v>22</v>
      </c>
      <c r="I4" s="28"/>
      <c r="J4" s="28"/>
      <c r="K4" s="28">
        <f t="shared" si="0"/>
        <v>4</v>
      </c>
      <c r="L4" s="10">
        <f t="shared" si="1"/>
        <v>0.5</v>
      </c>
      <c r="M4" s="28">
        <v>24</v>
      </c>
      <c r="N4" s="28">
        <v>32</v>
      </c>
      <c r="O4" s="28" t="s">
        <v>23</v>
      </c>
      <c r="P4" s="28" t="s">
        <v>24</v>
      </c>
    </row>
    <row r="5" spans="1:16">
      <c r="A5" s="29">
        <v>3</v>
      </c>
      <c r="B5" s="2" t="s">
        <v>25</v>
      </c>
      <c r="C5" s="30">
        <v>4</v>
      </c>
      <c r="D5" s="30">
        <v>2</v>
      </c>
      <c r="E5" s="30">
        <v>2</v>
      </c>
      <c r="F5" s="30">
        <v>0</v>
      </c>
      <c r="G5" s="30">
        <v>4</v>
      </c>
      <c r="H5" s="30" t="s">
        <v>22</v>
      </c>
      <c r="I5" s="30"/>
      <c r="J5" s="30"/>
      <c r="K5" s="31">
        <f t="shared" si="0"/>
        <v>4</v>
      </c>
      <c r="L5" s="8">
        <f t="shared" si="1"/>
        <v>0.5</v>
      </c>
      <c r="M5" s="30">
        <v>32</v>
      </c>
      <c r="N5" s="30">
        <v>31</v>
      </c>
      <c r="O5" s="30" t="s">
        <v>24</v>
      </c>
      <c r="P5" s="30" t="s">
        <v>26</v>
      </c>
    </row>
    <row r="6" spans="1:16">
      <c r="A6" s="29">
        <v>4</v>
      </c>
      <c r="B6" s="2" t="s">
        <v>27</v>
      </c>
      <c r="C6" s="30">
        <v>4</v>
      </c>
      <c r="D6" s="30">
        <v>1</v>
      </c>
      <c r="E6" s="30">
        <v>2</v>
      </c>
      <c r="F6" s="30">
        <v>1</v>
      </c>
      <c r="G6" s="30">
        <v>3</v>
      </c>
      <c r="H6" s="30" t="s">
        <v>28</v>
      </c>
      <c r="I6" s="30"/>
      <c r="J6" s="30"/>
      <c r="K6" s="31">
        <f t="shared" si="0"/>
        <v>3</v>
      </c>
      <c r="L6" s="8">
        <f t="shared" si="1"/>
        <v>0.375</v>
      </c>
      <c r="M6" s="30">
        <v>25</v>
      </c>
      <c r="N6" s="30">
        <v>21</v>
      </c>
      <c r="O6" s="30" t="s">
        <v>29</v>
      </c>
      <c r="P6" s="30" t="s">
        <v>30</v>
      </c>
    </row>
    <row r="7" spans="1:16">
      <c r="A7" s="29">
        <v>5</v>
      </c>
      <c r="B7" s="2" t="s">
        <v>31</v>
      </c>
      <c r="C7" s="30">
        <v>4</v>
      </c>
      <c r="D7" s="30">
        <v>1</v>
      </c>
      <c r="E7" s="30">
        <v>2</v>
      </c>
      <c r="F7" s="30">
        <v>1</v>
      </c>
      <c r="G7" s="30">
        <v>3</v>
      </c>
      <c r="H7" s="30" t="s">
        <v>28</v>
      </c>
      <c r="I7" s="30"/>
      <c r="J7" s="30"/>
      <c r="K7" s="31">
        <f t="shared" si="0"/>
        <v>3</v>
      </c>
      <c r="L7" s="8">
        <f t="shared" si="1"/>
        <v>0.375</v>
      </c>
      <c r="M7" s="30">
        <v>30</v>
      </c>
      <c r="N7" s="30">
        <v>29</v>
      </c>
      <c r="O7" s="30" t="s">
        <v>32</v>
      </c>
      <c r="P7" s="30" t="s">
        <v>19</v>
      </c>
    </row>
    <row r="8" spans="1:16">
      <c r="A8" s="24" t="s">
        <v>33</v>
      </c>
      <c r="B8" s="24"/>
      <c r="C8" s="24"/>
      <c r="D8" s="24"/>
      <c r="E8" s="24"/>
      <c r="F8" s="24"/>
      <c r="G8" s="24"/>
      <c r="H8" s="24"/>
      <c r="I8" s="24"/>
      <c r="J8" s="24"/>
      <c r="K8" s="24"/>
      <c r="L8" s="24"/>
      <c r="M8" s="24"/>
      <c r="N8" s="24"/>
      <c r="O8" s="24"/>
      <c r="P8" s="24"/>
    </row>
    <row r="9" spans="1:16">
      <c r="A9" s="23" t="s">
        <v>34</v>
      </c>
      <c r="B9" s="23"/>
      <c r="C9" s="23"/>
      <c r="D9" s="23"/>
      <c r="E9" s="23"/>
      <c r="F9" s="23"/>
      <c r="G9" s="23"/>
      <c r="H9" s="23"/>
      <c r="I9" s="23"/>
      <c r="J9" s="23"/>
      <c r="K9" s="23"/>
      <c r="L9" s="23"/>
      <c r="M9" s="23"/>
      <c r="N9" s="23"/>
      <c r="O9" s="23"/>
      <c r="P9" s="23"/>
    </row>
    <row r="10" spans="1:16" ht="28.5">
      <c r="A10" s="4" t="s">
        <v>1</v>
      </c>
      <c r="B10" s="3" t="s">
        <v>2</v>
      </c>
      <c r="C10" s="4" t="s">
        <v>3</v>
      </c>
      <c r="D10" s="4" t="s">
        <v>4</v>
      </c>
      <c r="E10" s="4" t="s">
        <v>5</v>
      </c>
      <c r="F10" s="4" t="s">
        <v>6</v>
      </c>
      <c r="G10" s="4" t="s">
        <v>7</v>
      </c>
      <c r="H10" s="4" t="s">
        <v>8</v>
      </c>
      <c r="I10" s="4" t="s">
        <v>9</v>
      </c>
      <c r="J10" s="4" t="s">
        <v>10</v>
      </c>
      <c r="K10" s="4" t="s">
        <v>11</v>
      </c>
      <c r="L10" s="4" t="s">
        <v>12</v>
      </c>
      <c r="M10" s="4" t="s">
        <v>13</v>
      </c>
      <c r="N10" s="4" t="s">
        <v>14</v>
      </c>
      <c r="O10" s="4" t="s">
        <v>15</v>
      </c>
      <c r="P10" s="4" t="s">
        <v>16</v>
      </c>
    </row>
    <row r="11" spans="1:16">
      <c r="A11" s="27">
        <v>1</v>
      </c>
      <c r="B11" s="6" t="s">
        <v>35</v>
      </c>
      <c r="C11" s="27">
        <v>4</v>
      </c>
      <c r="D11" s="27">
        <v>4</v>
      </c>
      <c r="E11" s="27">
        <v>0</v>
      </c>
      <c r="F11" s="27">
        <v>0</v>
      </c>
      <c r="G11" s="27">
        <v>8</v>
      </c>
      <c r="H11" s="27" t="s">
        <v>36</v>
      </c>
      <c r="I11" s="27"/>
      <c r="J11" s="27"/>
      <c r="K11" s="27">
        <f t="shared" ref="K11:K14" si="2">G11+I11+J11</f>
        <v>8</v>
      </c>
      <c r="L11" s="9">
        <f t="shared" ref="L11:L14" si="3">K11/(C11*2)</f>
        <v>1</v>
      </c>
      <c r="M11" s="27">
        <v>25</v>
      </c>
      <c r="N11" s="27">
        <v>17</v>
      </c>
      <c r="O11" s="27" t="s">
        <v>29</v>
      </c>
      <c r="P11" s="27" t="s">
        <v>37</v>
      </c>
    </row>
    <row r="12" spans="1:16">
      <c r="A12" s="28">
        <v>2</v>
      </c>
      <c r="B12" s="7" t="s">
        <v>38</v>
      </c>
      <c r="C12" s="28">
        <v>4</v>
      </c>
      <c r="D12" s="28">
        <v>3</v>
      </c>
      <c r="E12" s="28">
        <v>1</v>
      </c>
      <c r="F12" s="28">
        <v>0</v>
      </c>
      <c r="G12" s="28">
        <v>6</v>
      </c>
      <c r="H12" s="28" t="s">
        <v>18</v>
      </c>
      <c r="I12" s="28"/>
      <c r="J12" s="28"/>
      <c r="K12" s="28">
        <f t="shared" si="2"/>
        <v>6</v>
      </c>
      <c r="L12" s="10">
        <f t="shared" si="3"/>
        <v>0.75</v>
      </c>
      <c r="M12" s="28">
        <v>26</v>
      </c>
      <c r="N12" s="28">
        <v>17</v>
      </c>
      <c r="O12" s="28" t="s">
        <v>39</v>
      </c>
      <c r="P12" s="28" t="s">
        <v>37</v>
      </c>
    </row>
    <row r="13" spans="1:16">
      <c r="A13" s="29">
        <v>3</v>
      </c>
      <c r="B13" s="2" t="s">
        <v>40</v>
      </c>
      <c r="C13" s="30">
        <v>4</v>
      </c>
      <c r="D13" s="30">
        <v>1</v>
      </c>
      <c r="E13" s="30">
        <v>3</v>
      </c>
      <c r="F13" s="30">
        <v>0</v>
      </c>
      <c r="G13" s="30">
        <v>2</v>
      </c>
      <c r="H13" s="30" t="s">
        <v>41</v>
      </c>
      <c r="I13" s="30"/>
      <c r="J13" s="30"/>
      <c r="K13" s="31">
        <f t="shared" si="2"/>
        <v>2</v>
      </c>
      <c r="L13" s="8">
        <f t="shared" si="3"/>
        <v>0.25</v>
      </c>
      <c r="M13" s="30">
        <v>19</v>
      </c>
      <c r="N13" s="30">
        <v>26</v>
      </c>
      <c r="O13" s="30" t="s">
        <v>42</v>
      </c>
      <c r="P13" s="30" t="s">
        <v>39</v>
      </c>
    </row>
    <row r="14" spans="1:16">
      <c r="A14" s="29">
        <v>4</v>
      </c>
      <c r="B14" s="2" t="s">
        <v>43</v>
      </c>
      <c r="C14" s="30">
        <v>4</v>
      </c>
      <c r="D14" s="30">
        <v>0</v>
      </c>
      <c r="E14" s="30">
        <v>4</v>
      </c>
      <c r="F14" s="30">
        <v>0</v>
      </c>
      <c r="G14" s="30">
        <v>0</v>
      </c>
      <c r="H14" s="30" t="s">
        <v>44</v>
      </c>
      <c r="I14" s="30"/>
      <c r="J14" s="30"/>
      <c r="K14" s="31">
        <f t="shared" si="2"/>
        <v>0</v>
      </c>
      <c r="L14" s="8">
        <f t="shared" si="3"/>
        <v>0</v>
      </c>
      <c r="M14" s="30">
        <v>25</v>
      </c>
      <c r="N14" s="30">
        <v>35</v>
      </c>
      <c r="O14" s="30" t="s">
        <v>29</v>
      </c>
      <c r="P14" s="30" t="s">
        <v>45</v>
      </c>
    </row>
    <row r="16" spans="1:16">
      <c r="A16" s="23" t="s">
        <v>46</v>
      </c>
      <c r="B16" s="23"/>
      <c r="C16" s="23"/>
      <c r="D16" s="23"/>
      <c r="E16" s="23"/>
      <c r="F16" s="23"/>
      <c r="G16" s="23"/>
      <c r="H16" s="23"/>
      <c r="I16" s="23"/>
      <c r="J16" s="23"/>
      <c r="K16" s="23"/>
      <c r="L16" s="23"/>
      <c r="M16" s="23"/>
      <c r="N16" s="23"/>
      <c r="O16" s="23"/>
      <c r="P16" s="23"/>
    </row>
    <row r="17" spans="1:16" ht="28.5">
      <c r="A17" s="4" t="s">
        <v>1</v>
      </c>
      <c r="B17" s="3" t="s">
        <v>2</v>
      </c>
      <c r="C17" s="4" t="s">
        <v>3</v>
      </c>
      <c r="D17" s="4" t="s">
        <v>4</v>
      </c>
      <c r="E17" s="4" t="s">
        <v>5</v>
      </c>
      <c r="F17" s="4" t="s">
        <v>6</v>
      </c>
      <c r="G17" s="4" t="s">
        <v>7</v>
      </c>
      <c r="H17" s="4" t="s">
        <v>8</v>
      </c>
      <c r="I17" s="4" t="s">
        <v>9</v>
      </c>
      <c r="J17" s="4" t="s">
        <v>10</v>
      </c>
      <c r="K17" s="4" t="s">
        <v>11</v>
      </c>
      <c r="L17" s="4" t="s">
        <v>12</v>
      </c>
      <c r="M17" s="4" t="s">
        <v>13</v>
      </c>
      <c r="N17" s="4" t="s">
        <v>14</v>
      </c>
      <c r="O17" s="4" t="s">
        <v>15</v>
      </c>
      <c r="P17" s="4" t="s">
        <v>16</v>
      </c>
    </row>
    <row r="18" spans="1:16">
      <c r="A18" s="27">
        <v>1</v>
      </c>
      <c r="B18" s="6" t="s">
        <v>47</v>
      </c>
      <c r="C18" s="27">
        <v>3</v>
      </c>
      <c r="D18" s="27">
        <v>3</v>
      </c>
      <c r="E18" s="27">
        <v>0</v>
      </c>
      <c r="F18" s="27">
        <v>0</v>
      </c>
      <c r="G18" s="27">
        <v>6</v>
      </c>
      <c r="H18" s="27" t="s">
        <v>36</v>
      </c>
      <c r="I18" s="27"/>
      <c r="J18" s="27"/>
      <c r="K18" s="27">
        <f t="shared" ref="K18:K22" si="4">G18+I18+J18</f>
        <v>6</v>
      </c>
      <c r="L18" s="9">
        <f t="shared" ref="L18:L22" si="5">K18/(C18*2)</f>
        <v>1</v>
      </c>
      <c r="M18" s="27">
        <v>20</v>
      </c>
      <c r="N18" s="27">
        <v>13</v>
      </c>
      <c r="O18" s="27" t="s">
        <v>48</v>
      </c>
      <c r="P18" s="27" t="s">
        <v>49</v>
      </c>
    </row>
    <row r="19" spans="1:16">
      <c r="A19" s="28">
        <v>2</v>
      </c>
      <c r="B19" s="7" t="s">
        <v>50</v>
      </c>
      <c r="C19" s="28">
        <v>4</v>
      </c>
      <c r="D19" s="28">
        <v>3</v>
      </c>
      <c r="E19" s="28">
        <v>1</v>
      </c>
      <c r="F19" s="28">
        <v>0</v>
      </c>
      <c r="G19" s="28">
        <v>6</v>
      </c>
      <c r="H19" s="28" t="s">
        <v>18</v>
      </c>
      <c r="I19" s="28"/>
      <c r="J19" s="28"/>
      <c r="K19" s="28">
        <f t="shared" si="4"/>
        <v>6</v>
      </c>
      <c r="L19" s="10">
        <f t="shared" si="5"/>
        <v>0.75</v>
      </c>
      <c r="M19" s="28">
        <v>35</v>
      </c>
      <c r="N19" s="28">
        <v>27</v>
      </c>
      <c r="O19" s="28" t="s">
        <v>45</v>
      </c>
      <c r="P19" s="28" t="s">
        <v>20</v>
      </c>
    </row>
    <row r="20" spans="1:16">
      <c r="A20" s="29">
        <v>3</v>
      </c>
      <c r="B20" s="2" t="s">
        <v>51</v>
      </c>
      <c r="C20" s="30">
        <v>4</v>
      </c>
      <c r="D20" s="30">
        <v>2</v>
      </c>
      <c r="E20" s="30">
        <v>2</v>
      </c>
      <c r="F20" s="30">
        <v>0</v>
      </c>
      <c r="G20" s="30">
        <v>4</v>
      </c>
      <c r="H20" s="30" t="s">
        <v>22</v>
      </c>
      <c r="I20" s="30"/>
      <c r="J20" s="30"/>
      <c r="K20" s="31">
        <f t="shared" si="4"/>
        <v>4</v>
      </c>
      <c r="L20" s="8">
        <f t="shared" si="5"/>
        <v>0.5</v>
      </c>
      <c r="M20" s="30">
        <v>32</v>
      </c>
      <c r="N20" s="30">
        <v>29</v>
      </c>
      <c r="O20" s="30" t="s">
        <v>24</v>
      </c>
      <c r="P20" s="30" t="s">
        <v>19</v>
      </c>
    </row>
    <row r="21" spans="1:16">
      <c r="A21" s="29">
        <v>4</v>
      </c>
      <c r="B21" s="2" t="s">
        <v>52</v>
      </c>
      <c r="C21" s="30">
        <v>4</v>
      </c>
      <c r="D21" s="30">
        <v>1</v>
      </c>
      <c r="E21" s="30">
        <v>3</v>
      </c>
      <c r="F21" s="30">
        <v>0</v>
      </c>
      <c r="G21" s="30">
        <v>2</v>
      </c>
      <c r="H21" s="30" t="s">
        <v>41</v>
      </c>
      <c r="I21" s="30"/>
      <c r="J21" s="30"/>
      <c r="K21" s="31">
        <f t="shared" si="4"/>
        <v>2</v>
      </c>
      <c r="L21" s="8">
        <f t="shared" si="5"/>
        <v>0.25</v>
      </c>
      <c r="M21" s="30">
        <v>20</v>
      </c>
      <c r="N21" s="30">
        <v>25</v>
      </c>
      <c r="O21" s="30" t="s">
        <v>53</v>
      </c>
      <c r="P21" s="30" t="s">
        <v>29</v>
      </c>
    </row>
    <row r="22" spans="1:16">
      <c r="A22" s="29">
        <v>5</v>
      </c>
      <c r="B22" s="2" t="s">
        <v>54</v>
      </c>
      <c r="C22" s="30">
        <v>3</v>
      </c>
      <c r="D22" s="30">
        <v>0</v>
      </c>
      <c r="E22" s="30">
        <v>3</v>
      </c>
      <c r="F22" s="30">
        <v>0</v>
      </c>
      <c r="G22" s="30">
        <v>0</v>
      </c>
      <c r="H22" s="30" t="s">
        <v>44</v>
      </c>
      <c r="I22" s="30"/>
      <c r="J22" s="30"/>
      <c r="K22" s="31">
        <f t="shared" si="4"/>
        <v>0</v>
      </c>
      <c r="L22" s="8">
        <f t="shared" si="5"/>
        <v>0</v>
      </c>
      <c r="M22" s="30">
        <v>14</v>
      </c>
      <c r="N22" s="30">
        <v>27</v>
      </c>
      <c r="O22" s="30" t="s">
        <v>55</v>
      </c>
      <c r="P22" s="30" t="s">
        <v>56</v>
      </c>
    </row>
    <row r="23" spans="1:16">
      <c r="A23" s="24" t="s">
        <v>57</v>
      </c>
      <c r="B23" s="24"/>
      <c r="C23" s="24"/>
      <c r="D23" s="24"/>
      <c r="E23" s="24"/>
      <c r="F23" s="24"/>
      <c r="G23" s="24"/>
      <c r="H23" s="24"/>
      <c r="I23" s="24"/>
      <c r="J23" s="24"/>
      <c r="K23" s="24"/>
      <c r="L23" s="24"/>
      <c r="M23" s="24"/>
      <c r="N23" s="24"/>
      <c r="O23" s="24"/>
      <c r="P23" s="24"/>
    </row>
    <row r="24" spans="1:16" ht="15" customHeight="1">
      <c r="A24" s="23" t="s">
        <v>58</v>
      </c>
      <c r="B24" s="23"/>
      <c r="C24" s="23"/>
      <c r="D24" s="23"/>
      <c r="E24" s="23"/>
      <c r="F24" s="23"/>
      <c r="G24" s="23"/>
      <c r="H24" s="23"/>
      <c r="I24" s="23"/>
      <c r="J24" s="23"/>
      <c r="K24" s="23"/>
      <c r="L24" s="23"/>
      <c r="M24" s="23"/>
      <c r="N24" s="23"/>
      <c r="O24" s="23"/>
      <c r="P24" s="23"/>
    </row>
    <row r="25" spans="1:16" ht="28.5">
      <c r="A25" s="4" t="s">
        <v>1</v>
      </c>
      <c r="B25" s="3" t="s">
        <v>2</v>
      </c>
      <c r="C25" s="4" t="s">
        <v>3</v>
      </c>
      <c r="D25" s="4" t="s">
        <v>4</v>
      </c>
      <c r="E25" s="4" t="s">
        <v>5</v>
      </c>
      <c r="F25" s="4" t="s">
        <v>6</v>
      </c>
      <c r="G25" s="4" t="s">
        <v>7</v>
      </c>
      <c r="H25" s="4" t="s">
        <v>8</v>
      </c>
      <c r="I25" s="4" t="s">
        <v>9</v>
      </c>
      <c r="J25" s="4" t="s">
        <v>10</v>
      </c>
      <c r="K25" s="4" t="s">
        <v>11</v>
      </c>
      <c r="L25" s="4" t="s">
        <v>12</v>
      </c>
      <c r="M25" s="4" t="s">
        <v>13</v>
      </c>
      <c r="N25" s="4" t="s">
        <v>14</v>
      </c>
      <c r="O25" s="4" t="s">
        <v>15</v>
      </c>
      <c r="P25" s="4" t="s">
        <v>16</v>
      </c>
    </row>
    <row r="26" spans="1:16">
      <c r="A26" s="27">
        <v>1</v>
      </c>
      <c r="B26" s="6" t="s">
        <v>59</v>
      </c>
      <c r="C26" s="27">
        <v>4</v>
      </c>
      <c r="D26" s="27">
        <v>3</v>
      </c>
      <c r="E26" s="27">
        <v>1</v>
      </c>
      <c r="F26" s="27">
        <v>0</v>
      </c>
      <c r="G26" s="27">
        <v>6</v>
      </c>
      <c r="H26" s="27" t="s">
        <v>18</v>
      </c>
      <c r="I26" s="27"/>
      <c r="J26" s="27"/>
      <c r="K26" s="27">
        <f t="shared" ref="K26:K29" si="6">G26+I26+J26</f>
        <v>6</v>
      </c>
      <c r="L26" s="9">
        <f t="shared" ref="L26:L29" si="7">K26/(C26*2)</f>
        <v>0.75</v>
      </c>
      <c r="M26" s="27">
        <v>29</v>
      </c>
      <c r="N26" s="27">
        <v>25</v>
      </c>
      <c r="O26" s="27" t="s">
        <v>19</v>
      </c>
      <c r="P26" s="27" t="s">
        <v>29</v>
      </c>
    </row>
    <row r="27" spans="1:16">
      <c r="A27" s="28">
        <v>2</v>
      </c>
      <c r="B27" s="7" t="s">
        <v>60</v>
      </c>
      <c r="C27" s="28">
        <v>4</v>
      </c>
      <c r="D27" s="28">
        <v>3</v>
      </c>
      <c r="E27" s="28">
        <v>1</v>
      </c>
      <c r="F27" s="28">
        <v>0</v>
      </c>
      <c r="G27" s="28">
        <v>6</v>
      </c>
      <c r="H27" s="28" t="s">
        <v>18</v>
      </c>
      <c r="I27" s="28"/>
      <c r="J27" s="28"/>
      <c r="K27" s="28">
        <f t="shared" si="6"/>
        <v>6</v>
      </c>
      <c r="L27" s="10">
        <f t="shared" si="7"/>
        <v>0.75</v>
      </c>
      <c r="M27" s="28">
        <v>27</v>
      </c>
      <c r="N27" s="28">
        <v>17</v>
      </c>
      <c r="O27" s="28" t="s">
        <v>20</v>
      </c>
      <c r="P27" s="28" t="s">
        <v>37</v>
      </c>
    </row>
    <row r="28" spans="1:16">
      <c r="A28" s="29">
        <v>3</v>
      </c>
      <c r="B28" s="2" t="s">
        <v>61</v>
      </c>
      <c r="C28" s="30">
        <v>4</v>
      </c>
      <c r="D28" s="30">
        <v>2</v>
      </c>
      <c r="E28" s="30">
        <v>2</v>
      </c>
      <c r="F28" s="30">
        <v>0</v>
      </c>
      <c r="G28" s="30">
        <v>4</v>
      </c>
      <c r="H28" s="30" t="s">
        <v>22</v>
      </c>
      <c r="I28" s="30"/>
      <c r="J28" s="30"/>
      <c r="K28" s="31">
        <f t="shared" si="6"/>
        <v>4</v>
      </c>
      <c r="L28" s="8">
        <f t="shared" si="7"/>
        <v>0.5</v>
      </c>
      <c r="M28" s="30">
        <v>30</v>
      </c>
      <c r="N28" s="30">
        <v>32</v>
      </c>
      <c r="O28" s="30" t="s">
        <v>32</v>
      </c>
      <c r="P28" s="30" t="s">
        <v>24</v>
      </c>
    </row>
    <row r="29" spans="1:16">
      <c r="A29" s="29">
        <v>4</v>
      </c>
      <c r="B29" s="2" t="s">
        <v>62</v>
      </c>
      <c r="C29" s="30">
        <v>4</v>
      </c>
      <c r="D29" s="30">
        <v>0</v>
      </c>
      <c r="E29" s="30">
        <v>4</v>
      </c>
      <c r="F29" s="30">
        <v>0</v>
      </c>
      <c r="G29" s="30">
        <v>0</v>
      </c>
      <c r="H29" s="30" t="s">
        <v>44</v>
      </c>
      <c r="I29" s="30"/>
      <c r="J29" s="30"/>
      <c r="K29" s="31">
        <f t="shared" si="6"/>
        <v>0</v>
      </c>
      <c r="L29" s="8">
        <f t="shared" si="7"/>
        <v>0</v>
      </c>
      <c r="M29" s="30">
        <v>14</v>
      </c>
      <c r="N29" s="30">
        <v>26</v>
      </c>
      <c r="O29" s="30" t="s">
        <v>63</v>
      </c>
      <c r="P29" s="30" t="s">
        <v>39</v>
      </c>
    </row>
    <row r="30" spans="1:16">
      <c r="A30" s="24" t="s">
        <v>64</v>
      </c>
      <c r="B30" s="24"/>
      <c r="C30" s="24"/>
      <c r="D30" s="24"/>
      <c r="E30" s="24"/>
      <c r="F30" s="24"/>
      <c r="G30" s="24"/>
      <c r="H30" s="24"/>
      <c r="I30" s="24"/>
      <c r="J30" s="24"/>
      <c r="K30" s="24"/>
      <c r="L30" s="24"/>
      <c r="M30" s="24"/>
      <c r="N30" s="24"/>
      <c r="O30" s="24"/>
      <c r="P30" s="24"/>
    </row>
  </sheetData>
  <mergeCells count="7">
    <mergeCell ref="A30:P30"/>
    <mergeCell ref="A24:P24"/>
    <mergeCell ref="A8:P8"/>
    <mergeCell ref="A1:P1"/>
    <mergeCell ref="A9:P9"/>
    <mergeCell ref="A23:P23"/>
    <mergeCell ref="A16:P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7CF37-9E70-4304-9A8C-D275D8371337}">
  <dimension ref="A1:Q25"/>
  <sheetViews>
    <sheetView workbookViewId="0">
      <selection activeCell="E35" sqref="E35"/>
    </sheetView>
  </sheetViews>
  <sheetFormatPr defaultColWidth="11.42578125" defaultRowHeight="15"/>
  <cols>
    <col min="1" max="1" width="7.28515625" style="1" customWidth="1"/>
    <col min="2" max="2" width="59.42578125" customWidth="1"/>
    <col min="3" max="7" width="7" style="1" customWidth="1"/>
    <col min="8" max="8" width="9" style="1" customWidth="1"/>
    <col min="9" max="12" width="11.42578125" style="1"/>
    <col min="13" max="14" width="5.85546875" style="1" customWidth="1"/>
    <col min="15" max="16" width="8.85546875" style="1" customWidth="1"/>
  </cols>
  <sheetData>
    <row r="1" spans="1:16">
      <c r="A1" s="23" t="s">
        <v>65</v>
      </c>
      <c r="B1" s="23"/>
      <c r="C1" s="23"/>
      <c r="D1" s="23"/>
      <c r="E1" s="23"/>
      <c r="F1" s="23"/>
      <c r="G1" s="23"/>
      <c r="H1" s="23"/>
      <c r="I1" s="23"/>
      <c r="J1" s="23"/>
      <c r="K1" s="23"/>
      <c r="L1" s="23"/>
      <c r="M1" s="23"/>
      <c r="N1" s="23"/>
      <c r="O1" s="23"/>
      <c r="P1" s="23"/>
    </row>
    <row r="2" spans="1:16" ht="28.5">
      <c r="A2" s="4" t="s">
        <v>1</v>
      </c>
      <c r="B2" s="11"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spans="1:16">
      <c r="A3" s="27">
        <v>1</v>
      </c>
      <c r="B3" s="6" t="s">
        <v>66</v>
      </c>
      <c r="C3" s="27">
        <v>4</v>
      </c>
      <c r="D3" s="27">
        <v>4</v>
      </c>
      <c r="E3" s="27">
        <v>0</v>
      </c>
      <c r="F3" s="27">
        <v>0</v>
      </c>
      <c r="G3" s="27">
        <v>8</v>
      </c>
      <c r="H3" s="27" t="s">
        <v>36</v>
      </c>
      <c r="I3" s="27"/>
      <c r="J3" s="27"/>
      <c r="K3" s="27"/>
      <c r="L3" s="27"/>
      <c r="M3" s="27">
        <v>31</v>
      </c>
      <c r="N3" s="27">
        <v>15</v>
      </c>
      <c r="O3" s="27" t="s">
        <v>26</v>
      </c>
      <c r="P3" s="27" t="s">
        <v>67</v>
      </c>
    </row>
    <row r="4" spans="1:16">
      <c r="A4" s="32" t="s">
        <v>68</v>
      </c>
      <c r="B4" s="21" t="s">
        <v>69</v>
      </c>
      <c r="C4" s="32">
        <v>4</v>
      </c>
      <c r="D4" s="32">
        <v>2</v>
      </c>
      <c r="E4" s="32">
        <v>2</v>
      </c>
      <c r="F4" s="32">
        <v>0</v>
      </c>
      <c r="G4" s="32">
        <v>4</v>
      </c>
      <c r="H4" s="32" t="s">
        <v>22</v>
      </c>
      <c r="I4" s="32"/>
      <c r="J4" s="32"/>
      <c r="K4" s="32"/>
      <c r="L4" s="32"/>
      <c r="M4" s="32">
        <v>23</v>
      </c>
      <c r="N4" s="32">
        <v>21</v>
      </c>
      <c r="O4" s="32" t="s">
        <v>70</v>
      </c>
      <c r="P4" s="32" t="s">
        <v>30</v>
      </c>
    </row>
    <row r="5" spans="1:16">
      <c r="A5" s="28" t="s">
        <v>71</v>
      </c>
      <c r="B5" s="7" t="s">
        <v>72</v>
      </c>
      <c r="C5" s="28">
        <v>4</v>
      </c>
      <c r="D5" s="28">
        <v>2</v>
      </c>
      <c r="E5" s="28">
        <v>2</v>
      </c>
      <c r="F5" s="28">
        <v>0</v>
      </c>
      <c r="G5" s="28">
        <v>4</v>
      </c>
      <c r="H5" s="28" t="s">
        <v>22</v>
      </c>
      <c r="I5" s="28"/>
      <c r="J5" s="28"/>
      <c r="K5" s="28"/>
      <c r="L5" s="28"/>
      <c r="M5" s="28">
        <v>32</v>
      </c>
      <c r="N5" s="28">
        <v>27</v>
      </c>
      <c r="O5" s="28" t="s">
        <v>24</v>
      </c>
      <c r="P5" s="28" t="s">
        <v>20</v>
      </c>
    </row>
    <row r="6" spans="1:16">
      <c r="A6" s="29" t="s">
        <v>73</v>
      </c>
      <c r="B6" s="2" t="s">
        <v>74</v>
      </c>
      <c r="C6" s="30">
        <v>4</v>
      </c>
      <c r="D6" s="30">
        <v>2</v>
      </c>
      <c r="E6" s="30">
        <v>2</v>
      </c>
      <c r="F6" s="30">
        <v>0</v>
      </c>
      <c r="G6" s="30">
        <v>4</v>
      </c>
      <c r="H6" s="30" t="s">
        <v>22</v>
      </c>
      <c r="I6" s="30"/>
      <c r="J6" s="30"/>
      <c r="K6" s="30"/>
      <c r="L6" s="30"/>
      <c r="M6" s="30">
        <v>23</v>
      </c>
      <c r="N6" s="30">
        <v>19</v>
      </c>
      <c r="O6" s="30" t="s">
        <v>70</v>
      </c>
      <c r="P6" s="30" t="s">
        <v>42</v>
      </c>
    </row>
    <row r="7" spans="1:16">
      <c r="A7" s="29">
        <v>5</v>
      </c>
      <c r="B7" s="2" t="s">
        <v>75</v>
      </c>
      <c r="C7" s="30">
        <v>4</v>
      </c>
      <c r="D7" s="30">
        <v>0</v>
      </c>
      <c r="E7" s="30">
        <v>4</v>
      </c>
      <c r="F7" s="30">
        <v>0</v>
      </c>
      <c r="G7" s="30">
        <v>0</v>
      </c>
      <c r="H7" s="30" t="s">
        <v>44</v>
      </c>
      <c r="I7" s="30"/>
      <c r="J7" s="30"/>
      <c r="K7" s="30"/>
      <c r="L7" s="30"/>
      <c r="M7" s="30">
        <v>11</v>
      </c>
      <c r="N7" s="30">
        <v>38</v>
      </c>
      <c r="O7" s="30" t="s">
        <v>76</v>
      </c>
      <c r="P7" s="30" t="s">
        <v>77</v>
      </c>
    </row>
    <row r="8" spans="1:16" ht="29.25" customHeight="1">
      <c r="A8" s="26" t="s">
        <v>78</v>
      </c>
      <c r="B8" s="26"/>
      <c r="C8" s="26"/>
      <c r="D8" s="26"/>
      <c r="E8" s="26"/>
      <c r="F8" s="26"/>
      <c r="G8" s="26"/>
      <c r="H8" s="26"/>
      <c r="I8" s="26"/>
      <c r="J8" s="26"/>
      <c r="K8" s="26"/>
      <c r="L8" s="26"/>
      <c r="M8" s="26"/>
      <c r="N8" s="26"/>
      <c r="O8" s="26"/>
      <c r="P8" s="26"/>
    </row>
    <row r="9" spans="1:16">
      <c r="A9" s="23" t="s">
        <v>79</v>
      </c>
      <c r="B9" s="23"/>
      <c r="C9" s="23"/>
      <c r="D9" s="23"/>
      <c r="E9" s="23"/>
      <c r="F9" s="23"/>
      <c r="G9" s="23"/>
      <c r="H9" s="23"/>
      <c r="I9" s="23"/>
      <c r="J9" s="23"/>
      <c r="K9" s="23"/>
      <c r="L9" s="23"/>
      <c r="M9" s="23"/>
      <c r="N9" s="23"/>
      <c r="O9" s="23"/>
      <c r="P9" s="23"/>
    </row>
    <row r="10" spans="1:16" ht="28.5">
      <c r="A10" s="4" t="s">
        <v>1</v>
      </c>
      <c r="B10" s="11" t="s">
        <v>2</v>
      </c>
      <c r="C10" s="4" t="s">
        <v>3</v>
      </c>
      <c r="D10" s="4" t="s">
        <v>4</v>
      </c>
      <c r="E10" s="4" t="s">
        <v>5</v>
      </c>
      <c r="F10" s="4" t="s">
        <v>6</v>
      </c>
      <c r="G10" s="4" t="s">
        <v>7</v>
      </c>
      <c r="H10" s="4" t="s">
        <v>8</v>
      </c>
      <c r="I10" s="4" t="s">
        <v>9</v>
      </c>
      <c r="J10" s="4" t="s">
        <v>10</v>
      </c>
      <c r="K10" s="4" t="s">
        <v>11</v>
      </c>
      <c r="L10" s="4" t="s">
        <v>12</v>
      </c>
      <c r="M10" s="4" t="s">
        <v>13</v>
      </c>
      <c r="N10" s="4" t="s">
        <v>14</v>
      </c>
      <c r="O10" s="4" t="s">
        <v>15</v>
      </c>
      <c r="P10" s="4" t="s">
        <v>16</v>
      </c>
    </row>
    <row r="11" spans="1:16">
      <c r="A11" s="27" t="s">
        <v>80</v>
      </c>
      <c r="B11" s="6" t="s">
        <v>81</v>
      </c>
      <c r="C11" s="27">
        <v>4</v>
      </c>
      <c r="D11" s="27">
        <v>3</v>
      </c>
      <c r="E11" s="27">
        <v>1</v>
      </c>
      <c r="F11" s="27">
        <v>0</v>
      </c>
      <c r="G11" s="27">
        <v>6</v>
      </c>
      <c r="H11" s="27" t="s">
        <v>18</v>
      </c>
      <c r="I11" s="27"/>
      <c r="J11" s="27"/>
      <c r="K11" s="27"/>
      <c r="L11" s="27"/>
      <c r="M11" s="27">
        <v>37</v>
      </c>
      <c r="N11" s="27">
        <v>28</v>
      </c>
      <c r="O11" s="27" t="s">
        <v>82</v>
      </c>
      <c r="P11" s="27" t="s">
        <v>83</v>
      </c>
    </row>
    <row r="12" spans="1:16">
      <c r="A12" s="32" t="s">
        <v>68</v>
      </c>
      <c r="B12" s="21" t="s">
        <v>84</v>
      </c>
      <c r="C12" s="32">
        <v>4</v>
      </c>
      <c r="D12" s="32">
        <v>3</v>
      </c>
      <c r="E12" s="32">
        <v>1</v>
      </c>
      <c r="F12" s="32">
        <v>0</v>
      </c>
      <c r="G12" s="32">
        <v>6</v>
      </c>
      <c r="H12" s="32" t="s">
        <v>18</v>
      </c>
      <c r="I12" s="32"/>
      <c r="J12" s="32"/>
      <c r="K12" s="32"/>
      <c r="L12" s="32"/>
      <c r="M12" s="32">
        <v>30</v>
      </c>
      <c r="N12" s="32">
        <v>15</v>
      </c>
      <c r="O12" s="32">
        <f t="shared" ref="O12" si="0">M12/4</f>
        <v>7.5</v>
      </c>
      <c r="P12" s="32">
        <f t="shared" ref="P12" si="1">N12/4</f>
        <v>3.75</v>
      </c>
    </row>
    <row r="13" spans="1:16">
      <c r="A13" s="28">
        <v>3</v>
      </c>
      <c r="B13" s="7" t="s">
        <v>85</v>
      </c>
      <c r="C13" s="28">
        <v>4</v>
      </c>
      <c r="D13" s="28">
        <v>2</v>
      </c>
      <c r="E13" s="28">
        <v>2</v>
      </c>
      <c r="F13" s="28">
        <v>0</v>
      </c>
      <c r="G13" s="28">
        <v>4</v>
      </c>
      <c r="H13" s="28" t="s">
        <v>22</v>
      </c>
      <c r="I13" s="28"/>
      <c r="J13" s="28"/>
      <c r="K13" s="28"/>
      <c r="L13" s="28"/>
      <c r="M13" s="28">
        <v>23</v>
      </c>
      <c r="N13" s="28">
        <v>21</v>
      </c>
      <c r="O13" s="28" t="s">
        <v>70</v>
      </c>
      <c r="P13" s="28" t="s">
        <v>30</v>
      </c>
    </row>
    <row r="14" spans="1:16">
      <c r="A14" s="29">
        <v>4</v>
      </c>
      <c r="B14" s="2" t="s">
        <v>86</v>
      </c>
      <c r="C14" s="30">
        <v>4</v>
      </c>
      <c r="D14" s="30">
        <v>1</v>
      </c>
      <c r="E14" s="30">
        <v>3</v>
      </c>
      <c r="F14" s="30">
        <v>0</v>
      </c>
      <c r="G14" s="30">
        <v>2</v>
      </c>
      <c r="H14" s="30" t="s">
        <v>41</v>
      </c>
      <c r="I14" s="30"/>
      <c r="J14" s="30"/>
      <c r="K14" s="30"/>
      <c r="L14" s="30"/>
      <c r="M14" s="30">
        <v>21</v>
      </c>
      <c r="N14" s="30">
        <v>34</v>
      </c>
      <c r="O14" s="30" t="s">
        <v>30</v>
      </c>
      <c r="P14" s="30" t="s">
        <v>87</v>
      </c>
    </row>
    <row r="15" spans="1:16">
      <c r="A15" s="29">
        <v>5</v>
      </c>
      <c r="B15" s="2" t="s">
        <v>88</v>
      </c>
      <c r="C15" s="30">
        <v>4</v>
      </c>
      <c r="D15" s="30">
        <v>1</v>
      </c>
      <c r="E15" s="30">
        <v>3</v>
      </c>
      <c r="F15" s="30">
        <v>0</v>
      </c>
      <c r="G15" s="30">
        <v>2</v>
      </c>
      <c r="H15" s="30" t="s">
        <v>41</v>
      </c>
      <c r="I15" s="30"/>
      <c r="J15" s="30"/>
      <c r="K15" s="30"/>
      <c r="L15" s="30"/>
      <c r="M15" s="30">
        <v>16</v>
      </c>
      <c r="N15" s="30">
        <v>29</v>
      </c>
      <c r="O15" s="30" t="s">
        <v>89</v>
      </c>
      <c r="P15" s="30" t="s">
        <v>19</v>
      </c>
    </row>
    <row r="16" spans="1:16">
      <c r="A16" s="25" t="s">
        <v>90</v>
      </c>
      <c r="B16" s="25"/>
      <c r="C16" s="25"/>
      <c r="D16" s="25"/>
      <c r="E16" s="25"/>
      <c r="F16" s="25"/>
      <c r="G16" s="25"/>
      <c r="H16" s="25"/>
      <c r="I16" s="25"/>
      <c r="J16" s="25"/>
      <c r="K16" s="25"/>
      <c r="L16" s="25"/>
      <c r="M16" s="25"/>
      <c r="N16" s="25"/>
      <c r="O16" s="25"/>
      <c r="P16" s="25"/>
    </row>
    <row r="17" spans="1:17">
      <c r="A17" s="23" t="s">
        <v>91</v>
      </c>
      <c r="B17" s="23"/>
      <c r="C17" s="23"/>
      <c r="D17" s="23"/>
      <c r="E17" s="23"/>
      <c r="F17" s="23"/>
      <c r="G17" s="23"/>
      <c r="H17" s="23"/>
      <c r="I17" s="23"/>
      <c r="J17" s="23"/>
      <c r="K17" s="23"/>
      <c r="L17" s="23"/>
      <c r="M17" s="23"/>
      <c r="N17" s="23"/>
      <c r="O17" s="23"/>
      <c r="P17" s="23"/>
    </row>
    <row r="18" spans="1:17" ht="28.5">
      <c r="A18" s="4" t="s">
        <v>1</v>
      </c>
      <c r="B18" s="11" t="s">
        <v>2</v>
      </c>
      <c r="C18" s="4" t="s">
        <v>3</v>
      </c>
      <c r="D18" s="4" t="s">
        <v>4</v>
      </c>
      <c r="E18" s="4" t="s">
        <v>5</v>
      </c>
      <c r="F18" s="4" t="s">
        <v>6</v>
      </c>
      <c r="G18" s="4" t="s">
        <v>7</v>
      </c>
      <c r="H18" s="4" t="s">
        <v>8</v>
      </c>
      <c r="I18" s="4" t="s">
        <v>9</v>
      </c>
      <c r="J18" s="4" t="s">
        <v>10</v>
      </c>
      <c r="K18" s="4" t="s">
        <v>11</v>
      </c>
      <c r="L18" s="4" t="s">
        <v>12</v>
      </c>
      <c r="M18" s="4" t="s">
        <v>13</v>
      </c>
      <c r="N18" s="4" t="s">
        <v>14</v>
      </c>
      <c r="O18" s="4" t="s">
        <v>15</v>
      </c>
      <c r="P18" s="4" t="s">
        <v>16</v>
      </c>
    </row>
    <row r="19" spans="1:17">
      <c r="A19" s="27">
        <v>1</v>
      </c>
      <c r="B19" s="6" t="s">
        <v>66</v>
      </c>
      <c r="C19" s="27">
        <v>4</v>
      </c>
      <c r="D19" s="27">
        <v>4</v>
      </c>
      <c r="E19" s="27">
        <v>0</v>
      </c>
      <c r="F19" s="27">
        <v>0</v>
      </c>
      <c r="G19" s="27">
        <v>8</v>
      </c>
      <c r="H19" s="27" t="s">
        <v>36</v>
      </c>
      <c r="I19" s="27"/>
      <c r="J19" s="27"/>
      <c r="K19" s="27"/>
      <c r="L19" s="27"/>
      <c r="M19" s="27">
        <v>31</v>
      </c>
      <c r="N19" s="27">
        <v>15</v>
      </c>
      <c r="O19" s="27" t="s">
        <v>26</v>
      </c>
      <c r="P19" s="27" t="s">
        <v>67</v>
      </c>
    </row>
    <row r="20" spans="1:17">
      <c r="A20" s="27">
        <v>2</v>
      </c>
      <c r="B20" s="6" t="s">
        <v>81</v>
      </c>
      <c r="C20" s="27">
        <v>4</v>
      </c>
      <c r="D20" s="27">
        <v>3</v>
      </c>
      <c r="E20" s="27">
        <v>1</v>
      </c>
      <c r="F20" s="27">
        <v>0</v>
      </c>
      <c r="G20" s="27">
        <v>6</v>
      </c>
      <c r="H20" s="27" t="s">
        <v>18</v>
      </c>
      <c r="I20" s="27"/>
      <c r="J20" s="27"/>
      <c r="K20" s="27"/>
      <c r="L20" s="27"/>
      <c r="M20" s="27">
        <v>37</v>
      </c>
      <c r="N20" s="27">
        <v>28</v>
      </c>
      <c r="O20" s="27" t="s">
        <v>82</v>
      </c>
      <c r="P20" s="27" t="s">
        <v>83</v>
      </c>
    </row>
    <row r="21" spans="1:17">
      <c r="A21" s="32">
        <v>3</v>
      </c>
      <c r="B21" s="21" t="s">
        <v>84</v>
      </c>
      <c r="C21" s="32">
        <v>4</v>
      </c>
      <c r="D21" s="32">
        <v>3</v>
      </c>
      <c r="E21" s="32">
        <v>1</v>
      </c>
      <c r="F21" s="32">
        <v>0</v>
      </c>
      <c r="G21" s="32">
        <v>6</v>
      </c>
      <c r="H21" s="32" t="s">
        <v>18</v>
      </c>
      <c r="I21" s="32"/>
      <c r="J21" s="32"/>
      <c r="K21" s="32"/>
      <c r="L21" s="32"/>
      <c r="M21" s="32">
        <v>30</v>
      </c>
      <c r="N21" s="32">
        <v>15</v>
      </c>
      <c r="O21" s="32">
        <v>7.5</v>
      </c>
      <c r="P21" s="32">
        <v>3.75</v>
      </c>
      <c r="Q21" s="12"/>
    </row>
    <row r="22" spans="1:17">
      <c r="A22" s="32">
        <v>4</v>
      </c>
      <c r="B22" s="21" t="s">
        <v>69</v>
      </c>
      <c r="C22" s="32">
        <v>4</v>
      </c>
      <c r="D22" s="32">
        <v>2</v>
      </c>
      <c r="E22" s="32">
        <v>2</v>
      </c>
      <c r="F22" s="32">
        <v>0</v>
      </c>
      <c r="G22" s="32">
        <v>4</v>
      </c>
      <c r="H22" s="32" t="s">
        <v>22</v>
      </c>
      <c r="I22" s="32"/>
      <c r="J22" s="32"/>
      <c r="K22" s="32"/>
      <c r="L22" s="32"/>
      <c r="M22" s="32">
        <v>23</v>
      </c>
      <c r="N22" s="32">
        <v>21</v>
      </c>
      <c r="O22" s="32" t="s">
        <v>70</v>
      </c>
      <c r="P22" s="32" t="s">
        <v>30</v>
      </c>
    </row>
    <row r="23" spans="1:17">
      <c r="A23" s="28" t="s">
        <v>92</v>
      </c>
      <c r="B23" s="7" t="s">
        <v>85</v>
      </c>
      <c r="C23" s="28">
        <v>4</v>
      </c>
      <c r="D23" s="28">
        <v>2</v>
      </c>
      <c r="E23" s="28">
        <v>2</v>
      </c>
      <c r="F23" s="28">
        <v>0</v>
      </c>
      <c r="G23" s="28">
        <v>4</v>
      </c>
      <c r="H23" s="28" t="s">
        <v>22</v>
      </c>
      <c r="I23" s="28"/>
      <c r="J23" s="28"/>
      <c r="K23" s="28"/>
      <c r="L23" s="28"/>
      <c r="M23" s="28">
        <v>23</v>
      </c>
      <c r="N23" s="28">
        <v>21</v>
      </c>
      <c r="O23" s="28" t="s">
        <v>70</v>
      </c>
      <c r="P23" s="28" t="s">
        <v>30</v>
      </c>
      <c r="Q23" s="12"/>
    </row>
    <row r="24" spans="1:17">
      <c r="A24" s="28" t="s">
        <v>93</v>
      </c>
      <c r="B24" s="7" t="s">
        <v>72</v>
      </c>
      <c r="C24" s="28">
        <v>4</v>
      </c>
      <c r="D24" s="28">
        <v>2</v>
      </c>
      <c r="E24" s="28">
        <v>2</v>
      </c>
      <c r="F24" s="28">
        <v>0</v>
      </c>
      <c r="G24" s="28">
        <v>4</v>
      </c>
      <c r="H24" s="28" t="s">
        <v>22</v>
      </c>
      <c r="I24" s="28"/>
      <c r="J24" s="28"/>
      <c r="K24" s="28"/>
      <c r="L24" s="28"/>
      <c r="M24" s="28">
        <v>32</v>
      </c>
      <c r="N24" s="28">
        <v>27</v>
      </c>
      <c r="O24" s="28" t="s">
        <v>24</v>
      </c>
      <c r="P24" s="28" t="s">
        <v>20</v>
      </c>
    </row>
    <row r="25" spans="1:17">
      <c r="A25" s="25" t="s">
        <v>94</v>
      </c>
      <c r="B25" s="25"/>
      <c r="C25" s="25"/>
      <c r="D25" s="25"/>
      <c r="E25" s="25"/>
      <c r="F25" s="25"/>
      <c r="G25" s="25"/>
      <c r="H25" s="25"/>
      <c r="I25" s="25"/>
      <c r="J25" s="25"/>
      <c r="K25" s="25"/>
      <c r="L25" s="25"/>
      <c r="M25" s="25"/>
      <c r="N25" s="25"/>
      <c r="O25" s="25"/>
      <c r="P25" s="25"/>
    </row>
  </sheetData>
  <mergeCells count="6">
    <mergeCell ref="A1:P1"/>
    <mergeCell ref="A16:P16"/>
    <mergeCell ref="A8:P8"/>
    <mergeCell ref="A17:P17"/>
    <mergeCell ref="A25:P25"/>
    <mergeCell ref="A9:P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2C1F0-3469-4446-B876-F05FDDF04286}">
  <dimension ref="A1:P25"/>
  <sheetViews>
    <sheetView workbookViewId="0">
      <selection activeCell="E34" sqref="E34"/>
    </sheetView>
  </sheetViews>
  <sheetFormatPr defaultColWidth="11.42578125" defaultRowHeight="15"/>
  <cols>
    <col min="1" max="1" width="11.42578125" style="1"/>
    <col min="2" max="2" width="33.28515625" customWidth="1"/>
    <col min="3" max="7" width="7.28515625" style="1" customWidth="1"/>
    <col min="8" max="8" width="8" style="1" customWidth="1"/>
    <col min="9" max="12" width="11.42578125" style="1"/>
    <col min="13" max="16" width="7.42578125" style="1" customWidth="1"/>
  </cols>
  <sheetData>
    <row r="1" spans="1:16">
      <c r="A1" s="33" t="s">
        <v>65</v>
      </c>
      <c r="B1" s="34"/>
      <c r="C1" s="34"/>
      <c r="D1" s="34"/>
      <c r="E1" s="34"/>
      <c r="F1" s="34"/>
      <c r="G1" s="34"/>
      <c r="H1" s="34"/>
      <c r="I1" s="34"/>
      <c r="J1" s="34"/>
      <c r="K1" s="34"/>
      <c r="L1" s="34"/>
      <c r="M1" s="34"/>
      <c r="N1" s="34"/>
      <c r="O1" s="34"/>
      <c r="P1" s="35"/>
    </row>
    <row r="2" spans="1:16" ht="28.5">
      <c r="A2" s="4" t="s">
        <v>1</v>
      </c>
      <c r="B2" s="11"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spans="1:16">
      <c r="A3" s="27">
        <v>1</v>
      </c>
      <c r="B3" s="6" t="s">
        <v>95</v>
      </c>
      <c r="C3" s="27">
        <v>4</v>
      </c>
      <c r="D3" s="27">
        <v>4</v>
      </c>
      <c r="E3" s="27">
        <v>0</v>
      </c>
      <c r="F3" s="27">
        <v>0</v>
      </c>
      <c r="G3" s="27">
        <v>8</v>
      </c>
      <c r="H3" s="27" t="s">
        <v>36</v>
      </c>
      <c r="I3" s="27"/>
      <c r="J3" s="27"/>
      <c r="K3" s="27">
        <f t="shared" ref="K3:K8" si="0">G3+I3+J3</f>
        <v>8</v>
      </c>
      <c r="L3" s="9">
        <f t="shared" ref="L3:L8" si="1">K3/(C3*2)</f>
        <v>1</v>
      </c>
      <c r="M3" s="27">
        <v>55</v>
      </c>
      <c r="N3" s="27">
        <v>10</v>
      </c>
      <c r="O3" s="27" t="s">
        <v>96</v>
      </c>
      <c r="P3" s="27" t="s">
        <v>97</v>
      </c>
    </row>
    <row r="4" spans="1:16">
      <c r="A4" s="36" t="s">
        <v>68</v>
      </c>
      <c r="B4" s="13" t="s">
        <v>98</v>
      </c>
      <c r="C4" s="36">
        <v>4</v>
      </c>
      <c r="D4" s="36">
        <v>3</v>
      </c>
      <c r="E4" s="36">
        <v>1</v>
      </c>
      <c r="F4" s="36">
        <v>0</v>
      </c>
      <c r="G4" s="36">
        <v>6</v>
      </c>
      <c r="H4" s="36" t="s">
        <v>18</v>
      </c>
      <c r="I4" s="36"/>
      <c r="J4" s="36"/>
      <c r="K4" s="36">
        <f t="shared" si="0"/>
        <v>6</v>
      </c>
      <c r="L4" s="16">
        <f t="shared" si="1"/>
        <v>0.75</v>
      </c>
      <c r="M4" s="36">
        <v>39</v>
      </c>
      <c r="N4" s="36">
        <v>18</v>
      </c>
      <c r="O4" s="36" t="s">
        <v>99</v>
      </c>
      <c r="P4" s="36" t="s">
        <v>100</v>
      </c>
    </row>
    <row r="5" spans="1:16">
      <c r="A5" s="28" t="s">
        <v>71</v>
      </c>
      <c r="B5" s="7" t="s">
        <v>101</v>
      </c>
      <c r="C5" s="28">
        <v>4</v>
      </c>
      <c r="D5" s="28">
        <v>3</v>
      </c>
      <c r="E5" s="28">
        <v>1</v>
      </c>
      <c r="F5" s="28">
        <v>0</v>
      </c>
      <c r="G5" s="28">
        <v>6</v>
      </c>
      <c r="H5" s="28" t="s">
        <v>18</v>
      </c>
      <c r="I5" s="28"/>
      <c r="J5" s="28"/>
      <c r="K5" s="28">
        <f t="shared" si="0"/>
        <v>6</v>
      </c>
      <c r="L5" s="10">
        <f t="shared" si="1"/>
        <v>0.75</v>
      </c>
      <c r="M5" s="28">
        <v>36</v>
      </c>
      <c r="N5" s="28">
        <v>17</v>
      </c>
      <c r="O5" s="28" t="s">
        <v>56</v>
      </c>
      <c r="P5" s="28" t="s">
        <v>37</v>
      </c>
    </row>
    <row r="6" spans="1:16">
      <c r="A6" s="29">
        <v>4</v>
      </c>
      <c r="B6" s="2" t="s">
        <v>86</v>
      </c>
      <c r="C6" s="30">
        <v>4</v>
      </c>
      <c r="D6" s="30">
        <v>2</v>
      </c>
      <c r="E6" s="30">
        <v>2</v>
      </c>
      <c r="F6" s="30">
        <v>0</v>
      </c>
      <c r="G6" s="30">
        <v>4</v>
      </c>
      <c r="H6" s="30" t="s">
        <v>22</v>
      </c>
      <c r="I6" s="30"/>
      <c r="J6" s="30"/>
      <c r="K6" s="31">
        <f t="shared" si="0"/>
        <v>4</v>
      </c>
      <c r="L6" s="8">
        <f t="shared" si="1"/>
        <v>0.5</v>
      </c>
      <c r="M6" s="30">
        <v>34</v>
      </c>
      <c r="N6" s="30">
        <v>31</v>
      </c>
      <c r="O6" s="30" t="s">
        <v>87</v>
      </c>
      <c r="P6" s="30" t="s">
        <v>26</v>
      </c>
    </row>
    <row r="7" spans="1:16">
      <c r="A7" s="29">
        <v>5</v>
      </c>
      <c r="B7" s="2" t="s">
        <v>102</v>
      </c>
      <c r="C7" s="30">
        <v>4</v>
      </c>
      <c r="D7" s="30">
        <v>0</v>
      </c>
      <c r="E7" s="30">
        <v>4</v>
      </c>
      <c r="F7" s="30">
        <v>0</v>
      </c>
      <c r="G7" s="30">
        <v>0</v>
      </c>
      <c r="H7" s="30" t="s">
        <v>44</v>
      </c>
      <c r="I7" s="30"/>
      <c r="J7" s="30"/>
      <c r="K7" s="31">
        <f t="shared" si="0"/>
        <v>0</v>
      </c>
      <c r="L7" s="8">
        <f t="shared" si="1"/>
        <v>0</v>
      </c>
      <c r="M7" s="30">
        <v>18</v>
      </c>
      <c r="N7" s="30">
        <v>49</v>
      </c>
      <c r="O7" s="30" t="s">
        <v>100</v>
      </c>
      <c r="P7" s="30" t="s">
        <v>103</v>
      </c>
    </row>
    <row r="8" spans="1:16">
      <c r="A8" s="29">
        <v>6</v>
      </c>
      <c r="B8" s="2" t="s">
        <v>104</v>
      </c>
      <c r="C8" s="30">
        <v>4</v>
      </c>
      <c r="D8" s="30">
        <v>0</v>
      </c>
      <c r="E8" s="30">
        <v>4</v>
      </c>
      <c r="F8" s="30">
        <v>0</v>
      </c>
      <c r="G8" s="30">
        <v>0</v>
      </c>
      <c r="H8" s="30" t="s">
        <v>44</v>
      </c>
      <c r="I8" s="30"/>
      <c r="J8" s="30"/>
      <c r="K8" s="31">
        <f t="shared" si="0"/>
        <v>0</v>
      </c>
      <c r="L8" s="8">
        <f t="shared" si="1"/>
        <v>0</v>
      </c>
      <c r="M8" s="30">
        <v>5</v>
      </c>
      <c r="N8" s="30">
        <v>62</v>
      </c>
      <c r="O8" s="30" t="s">
        <v>105</v>
      </c>
      <c r="P8" s="30" t="s">
        <v>106</v>
      </c>
    </row>
    <row r="9" spans="1:16">
      <c r="A9" s="37" t="s">
        <v>107</v>
      </c>
      <c r="B9" s="38"/>
      <c r="C9" s="38"/>
      <c r="D9" s="38"/>
      <c r="E9" s="38"/>
      <c r="F9" s="38"/>
      <c r="G9" s="38"/>
      <c r="H9" s="38"/>
      <c r="I9" s="38"/>
      <c r="J9" s="38"/>
      <c r="K9" s="38"/>
      <c r="L9" s="38"/>
      <c r="M9" s="38"/>
      <c r="N9" s="38"/>
      <c r="O9" s="38"/>
      <c r="P9" s="39"/>
    </row>
    <row r="10" spans="1:16">
      <c r="A10" s="33" t="s">
        <v>79</v>
      </c>
      <c r="B10" s="34"/>
      <c r="C10" s="34"/>
      <c r="D10" s="34"/>
      <c r="E10" s="34"/>
      <c r="F10" s="34"/>
      <c r="G10" s="34"/>
      <c r="H10" s="34"/>
      <c r="I10" s="34"/>
      <c r="J10" s="34"/>
      <c r="K10" s="34"/>
      <c r="L10" s="34"/>
      <c r="M10" s="34"/>
      <c r="N10" s="34"/>
      <c r="O10" s="34"/>
      <c r="P10" s="35"/>
    </row>
    <row r="11" spans="1:16" ht="28.5">
      <c r="A11" s="4" t="s">
        <v>1</v>
      </c>
      <c r="B11" s="11" t="s">
        <v>2</v>
      </c>
      <c r="C11" s="4" t="s">
        <v>3</v>
      </c>
      <c r="D11" s="4" t="s">
        <v>4</v>
      </c>
      <c r="E11" s="4" t="s">
        <v>5</v>
      </c>
      <c r="F11" s="4" t="s">
        <v>6</v>
      </c>
      <c r="G11" s="4" t="s">
        <v>7</v>
      </c>
      <c r="H11" s="4" t="s">
        <v>8</v>
      </c>
      <c r="I11" s="4" t="s">
        <v>9</v>
      </c>
      <c r="J11" s="4" t="s">
        <v>10</v>
      </c>
      <c r="K11" s="4" t="s">
        <v>11</v>
      </c>
      <c r="L11" s="4" t="s">
        <v>12</v>
      </c>
      <c r="M11" s="4" t="s">
        <v>13</v>
      </c>
      <c r="N11" s="4" t="s">
        <v>14</v>
      </c>
      <c r="O11" s="4" t="s">
        <v>15</v>
      </c>
      <c r="P11" s="4" t="s">
        <v>16</v>
      </c>
    </row>
    <row r="12" spans="1:16">
      <c r="A12" s="27">
        <v>1</v>
      </c>
      <c r="B12" s="6" t="s">
        <v>108</v>
      </c>
      <c r="C12" s="27">
        <v>4</v>
      </c>
      <c r="D12" s="27">
        <v>3</v>
      </c>
      <c r="E12" s="27">
        <v>1</v>
      </c>
      <c r="F12" s="27">
        <v>0</v>
      </c>
      <c r="G12" s="27">
        <v>6</v>
      </c>
      <c r="H12" s="27" t="s">
        <v>18</v>
      </c>
      <c r="I12" s="18"/>
      <c r="J12" s="18"/>
      <c r="K12" s="27">
        <f t="shared" ref="K12:K17" si="2">G12+I12+J12</f>
        <v>6</v>
      </c>
      <c r="L12" s="9">
        <f t="shared" ref="L12:L17" si="3">K12/(C12*2)</f>
        <v>0.75</v>
      </c>
      <c r="M12" s="27">
        <v>39</v>
      </c>
      <c r="N12" s="27">
        <v>22</v>
      </c>
      <c r="O12" s="27" t="s">
        <v>99</v>
      </c>
      <c r="P12" s="27" t="s">
        <v>109</v>
      </c>
    </row>
    <row r="13" spans="1:16">
      <c r="A13" s="36">
        <v>2</v>
      </c>
      <c r="B13" s="13" t="s">
        <v>110</v>
      </c>
      <c r="C13" s="36">
        <v>4</v>
      </c>
      <c r="D13" s="36">
        <v>2</v>
      </c>
      <c r="E13" s="36">
        <v>1</v>
      </c>
      <c r="F13" s="36">
        <v>1</v>
      </c>
      <c r="G13" s="36">
        <v>5</v>
      </c>
      <c r="H13" s="36" t="s">
        <v>111</v>
      </c>
      <c r="I13" s="19"/>
      <c r="J13" s="19"/>
      <c r="K13" s="36">
        <f t="shared" si="2"/>
        <v>5</v>
      </c>
      <c r="L13" s="16">
        <f t="shared" si="3"/>
        <v>0.625</v>
      </c>
      <c r="M13" s="36">
        <v>19</v>
      </c>
      <c r="N13" s="36">
        <v>15</v>
      </c>
      <c r="O13" s="36" t="s">
        <v>42</v>
      </c>
      <c r="P13" s="36" t="s">
        <v>67</v>
      </c>
    </row>
    <row r="14" spans="1:16">
      <c r="A14" s="17">
        <v>3</v>
      </c>
      <c r="B14" s="14" t="s">
        <v>112</v>
      </c>
      <c r="C14" s="17">
        <v>4</v>
      </c>
      <c r="D14" s="17">
        <v>2</v>
      </c>
      <c r="E14" s="17">
        <v>1</v>
      </c>
      <c r="F14" s="17">
        <v>1</v>
      </c>
      <c r="G14" s="17">
        <v>5</v>
      </c>
      <c r="H14" s="17" t="s">
        <v>111</v>
      </c>
      <c r="I14" s="20">
        <v>-1</v>
      </c>
      <c r="J14" s="20"/>
      <c r="K14" s="28">
        <f t="shared" si="2"/>
        <v>4</v>
      </c>
      <c r="L14" s="10">
        <f t="shared" si="3"/>
        <v>0.5</v>
      </c>
      <c r="M14" s="17">
        <v>19</v>
      </c>
      <c r="N14" s="17">
        <v>21</v>
      </c>
      <c r="O14" s="17" t="s">
        <v>42</v>
      </c>
      <c r="P14" s="17" t="s">
        <v>30</v>
      </c>
    </row>
    <row r="15" spans="1:16">
      <c r="A15" s="29">
        <v>4</v>
      </c>
      <c r="B15" s="2" t="s">
        <v>75</v>
      </c>
      <c r="C15" s="30">
        <v>4</v>
      </c>
      <c r="D15" s="30">
        <v>1</v>
      </c>
      <c r="E15" s="30">
        <v>2</v>
      </c>
      <c r="F15" s="30">
        <v>1</v>
      </c>
      <c r="G15" s="30">
        <v>3</v>
      </c>
      <c r="H15" s="30" t="s">
        <v>28</v>
      </c>
      <c r="I15" s="15"/>
      <c r="J15" s="15"/>
      <c r="K15" s="31">
        <f t="shared" si="2"/>
        <v>3</v>
      </c>
      <c r="L15" s="8">
        <f t="shared" si="3"/>
        <v>0.375</v>
      </c>
      <c r="M15" s="30">
        <v>19</v>
      </c>
      <c r="N15" s="30">
        <v>18</v>
      </c>
      <c r="O15" s="30" t="s">
        <v>42</v>
      </c>
      <c r="P15" s="30" t="s">
        <v>100</v>
      </c>
    </row>
    <row r="16" spans="1:16">
      <c r="A16" s="29">
        <v>5</v>
      </c>
      <c r="B16" s="2" t="s">
        <v>113</v>
      </c>
      <c r="C16" s="30">
        <v>4</v>
      </c>
      <c r="D16" s="30">
        <v>1</v>
      </c>
      <c r="E16" s="30">
        <v>2</v>
      </c>
      <c r="F16" s="30">
        <v>1</v>
      </c>
      <c r="G16" s="30">
        <v>3</v>
      </c>
      <c r="H16" s="30" t="s">
        <v>28</v>
      </c>
      <c r="I16" s="15"/>
      <c r="J16" s="15"/>
      <c r="K16" s="31">
        <f t="shared" si="2"/>
        <v>3</v>
      </c>
      <c r="L16" s="8">
        <f t="shared" si="3"/>
        <v>0.375</v>
      </c>
      <c r="M16" s="30">
        <v>21</v>
      </c>
      <c r="N16" s="30">
        <v>36</v>
      </c>
      <c r="O16" s="30" t="s">
        <v>30</v>
      </c>
      <c r="P16" s="30" t="s">
        <v>56</v>
      </c>
    </row>
    <row r="17" spans="1:16">
      <c r="A17" s="29">
        <v>6</v>
      </c>
      <c r="B17" s="2" t="s">
        <v>114</v>
      </c>
      <c r="C17" s="30">
        <v>4</v>
      </c>
      <c r="D17" s="30">
        <v>0</v>
      </c>
      <c r="E17" s="30">
        <v>2</v>
      </c>
      <c r="F17" s="30">
        <v>2</v>
      </c>
      <c r="G17" s="30">
        <v>2</v>
      </c>
      <c r="H17" s="30" t="s">
        <v>41</v>
      </c>
      <c r="I17" s="15"/>
      <c r="J17" s="15"/>
      <c r="K17" s="31">
        <f t="shared" si="2"/>
        <v>2</v>
      </c>
      <c r="L17" s="8">
        <f t="shared" si="3"/>
        <v>0.25</v>
      </c>
      <c r="M17" s="30">
        <v>24</v>
      </c>
      <c r="N17" s="30">
        <v>29</v>
      </c>
      <c r="O17" s="30" t="s">
        <v>23</v>
      </c>
      <c r="P17" s="30" t="s">
        <v>19</v>
      </c>
    </row>
    <row r="18" spans="1:16">
      <c r="A18" s="33" t="s">
        <v>115</v>
      </c>
      <c r="B18" s="34"/>
      <c r="C18" s="34"/>
      <c r="D18" s="34"/>
      <c r="E18" s="34"/>
      <c r="F18" s="34"/>
      <c r="G18" s="34"/>
      <c r="H18" s="34"/>
      <c r="I18" s="34"/>
      <c r="J18" s="34"/>
      <c r="K18" s="34"/>
      <c r="L18" s="34"/>
      <c r="M18" s="34"/>
      <c r="N18" s="34"/>
      <c r="O18" s="34"/>
      <c r="P18" s="35"/>
    </row>
    <row r="19" spans="1:16" ht="28.5">
      <c r="A19" s="4" t="s">
        <v>1</v>
      </c>
      <c r="B19" s="11" t="s">
        <v>2</v>
      </c>
      <c r="C19" s="4" t="s">
        <v>3</v>
      </c>
      <c r="D19" s="4" t="s">
        <v>4</v>
      </c>
      <c r="E19" s="4" t="s">
        <v>5</v>
      </c>
      <c r="F19" s="4" t="s">
        <v>6</v>
      </c>
      <c r="G19" s="4" t="s">
        <v>7</v>
      </c>
      <c r="H19" s="4" t="s">
        <v>8</v>
      </c>
      <c r="I19" s="4" t="s">
        <v>9</v>
      </c>
      <c r="J19" s="4" t="s">
        <v>10</v>
      </c>
      <c r="K19" s="4" t="s">
        <v>11</v>
      </c>
      <c r="L19" s="4" t="s">
        <v>12</v>
      </c>
      <c r="M19" s="4" t="s">
        <v>13</v>
      </c>
      <c r="N19" s="4" t="s">
        <v>14</v>
      </c>
      <c r="O19" s="4" t="s">
        <v>15</v>
      </c>
      <c r="P19" s="4" t="s">
        <v>16</v>
      </c>
    </row>
    <row r="20" spans="1:16">
      <c r="A20" s="27">
        <v>1</v>
      </c>
      <c r="B20" s="6" t="s">
        <v>95</v>
      </c>
      <c r="C20" s="27">
        <v>4</v>
      </c>
      <c r="D20" s="27">
        <v>4</v>
      </c>
      <c r="E20" s="27">
        <v>0</v>
      </c>
      <c r="F20" s="27">
        <v>0</v>
      </c>
      <c r="G20" s="27">
        <v>8</v>
      </c>
      <c r="H20" s="27" t="s">
        <v>36</v>
      </c>
      <c r="I20" s="18"/>
      <c r="J20" s="18"/>
      <c r="K20" s="27">
        <f t="shared" ref="K20:K25" si="4">G20+I20+J20</f>
        <v>8</v>
      </c>
      <c r="L20" s="9">
        <f t="shared" ref="L20:L25" si="5">K20/(C20*2)</f>
        <v>1</v>
      </c>
      <c r="M20" s="27">
        <v>55</v>
      </c>
      <c r="N20" s="27">
        <v>10</v>
      </c>
      <c r="O20" s="27" t="s">
        <v>96</v>
      </c>
      <c r="P20" s="27" t="s">
        <v>97</v>
      </c>
    </row>
    <row r="21" spans="1:16">
      <c r="A21" s="27">
        <v>2</v>
      </c>
      <c r="B21" s="6" t="s">
        <v>108</v>
      </c>
      <c r="C21" s="27">
        <v>4</v>
      </c>
      <c r="D21" s="27">
        <v>3</v>
      </c>
      <c r="E21" s="27">
        <v>1</v>
      </c>
      <c r="F21" s="27">
        <v>0</v>
      </c>
      <c r="G21" s="27">
        <v>6</v>
      </c>
      <c r="H21" s="27" t="s">
        <v>18</v>
      </c>
      <c r="I21" s="18"/>
      <c r="J21" s="18"/>
      <c r="K21" s="27">
        <f t="shared" si="4"/>
        <v>6</v>
      </c>
      <c r="L21" s="9">
        <f t="shared" si="5"/>
        <v>0.75</v>
      </c>
      <c r="M21" s="27">
        <v>39</v>
      </c>
      <c r="N21" s="27">
        <v>22</v>
      </c>
      <c r="O21" s="27" t="s">
        <v>99</v>
      </c>
      <c r="P21" s="27" t="s">
        <v>109</v>
      </c>
    </row>
    <row r="22" spans="1:16">
      <c r="A22" s="36">
        <v>3</v>
      </c>
      <c r="B22" s="13" t="s">
        <v>98</v>
      </c>
      <c r="C22" s="36">
        <v>4</v>
      </c>
      <c r="D22" s="36">
        <v>3</v>
      </c>
      <c r="E22" s="36">
        <v>1</v>
      </c>
      <c r="F22" s="36">
        <v>0</v>
      </c>
      <c r="G22" s="36">
        <v>6</v>
      </c>
      <c r="H22" s="36" t="s">
        <v>18</v>
      </c>
      <c r="I22" s="19"/>
      <c r="J22" s="19"/>
      <c r="K22" s="36">
        <f t="shared" si="4"/>
        <v>6</v>
      </c>
      <c r="L22" s="16">
        <f t="shared" si="5"/>
        <v>0.75</v>
      </c>
      <c r="M22" s="36">
        <v>39</v>
      </c>
      <c r="N22" s="36">
        <v>18</v>
      </c>
      <c r="O22" s="36" t="s">
        <v>99</v>
      </c>
      <c r="P22" s="36" t="s">
        <v>100</v>
      </c>
    </row>
    <row r="23" spans="1:16">
      <c r="A23" s="36">
        <v>4</v>
      </c>
      <c r="B23" s="13" t="s">
        <v>110</v>
      </c>
      <c r="C23" s="36">
        <v>4</v>
      </c>
      <c r="D23" s="36">
        <v>2</v>
      </c>
      <c r="E23" s="36">
        <v>1</v>
      </c>
      <c r="F23" s="36">
        <v>1</v>
      </c>
      <c r="G23" s="36">
        <v>5</v>
      </c>
      <c r="H23" s="36" t="s">
        <v>111</v>
      </c>
      <c r="I23" s="19"/>
      <c r="J23" s="19"/>
      <c r="K23" s="36">
        <f t="shared" si="4"/>
        <v>5</v>
      </c>
      <c r="L23" s="16">
        <f t="shared" si="5"/>
        <v>0.625</v>
      </c>
      <c r="M23" s="36">
        <v>19</v>
      </c>
      <c r="N23" s="36">
        <v>15</v>
      </c>
      <c r="O23" s="36" t="s">
        <v>42</v>
      </c>
      <c r="P23" s="36" t="s">
        <v>67</v>
      </c>
    </row>
    <row r="24" spans="1:16">
      <c r="A24" s="28">
        <v>5</v>
      </c>
      <c r="B24" s="7" t="s">
        <v>101</v>
      </c>
      <c r="C24" s="28">
        <v>4</v>
      </c>
      <c r="D24" s="28">
        <v>3</v>
      </c>
      <c r="E24" s="28">
        <v>1</v>
      </c>
      <c r="F24" s="28">
        <v>0</v>
      </c>
      <c r="G24" s="28">
        <v>6</v>
      </c>
      <c r="H24" s="28" t="s">
        <v>18</v>
      </c>
      <c r="I24" s="20"/>
      <c r="J24" s="20"/>
      <c r="K24" s="28">
        <f t="shared" si="4"/>
        <v>6</v>
      </c>
      <c r="L24" s="10">
        <f t="shared" si="5"/>
        <v>0.75</v>
      </c>
      <c r="M24" s="28">
        <v>36</v>
      </c>
      <c r="N24" s="28">
        <v>17</v>
      </c>
      <c r="O24" s="28" t="s">
        <v>56</v>
      </c>
      <c r="P24" s="28" t="s">
        <v>37</v>
      </c>
    </row>
    <row r="25" spans="1:16">
      <c r="A25" s="17">
        <v>6</v>
      </c>
      <c r="B25" s="14" t="s">
        <v>112</v>
      </c>
      <c r="C25" s="17">
        <v>4</v>
      </c>
      <c r="D25" s="17">
        <v>2</v>
      </c>
      <c r="E25" s="17">
        <v>1</v>
      </c>
      <c r="F25" s="17">
        <v>1</v>
      </c>
      <c r="G25" s="17">
        <v>5</v>
      </c>
      <c r="H25" s="17" t="s">
        <v>111</v>
      </c>
      <c r="I25" s="20">
        <v>-1</v>
      </c>
      <c r="J25" s="20"/>
      <c r="K25" s="28">
        <f t="shared" si="4"/>
        <v>4</v>
      </c>
      <c r="L25" s="10">
        <f t="shared" si="5"/>
        <v>0.5</v>
      </c>
      <c r="M25" s="17">
        <v>19</v>
      </c>
      <c r="N25" s="17">
        <v>21</v>
      </c>
      <c r="O25" s="17" t="s">
        <v>42</v>
      </c>
      <c r="P25" s="17" t="s">
        <v>30</v>
      </c>
    </row>
  </sheetData>
  <mergeCells count="4">
    <mergeCell ref="A1:P1"/>
    <mergeCell ref="A10:P10"/>
    <mergeCell ref="A18:P18"/>
    <mergeCell ref="A9:P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C6E6D-1143-49D8-9E0F-842C90D58BD0}">
  <dimension ref="A1:P27"/>
  <sheetViews>
    <sheetView workbookViewId="0">
      <selection activeCell="A2" sqref="A2:XFD2"/>
    </sheetView>
  </sheetViews>
  <sheetFormatPr defaultColWidth="11.42578125" defaultRowHeight="15"/>
  <cols>
    <col min="1" max="1" width="8.7109375" style="1" customWidth="1"/>
    <col min="2" max="2" width="52.42578125" customWidth="1"/>
    <col min="3" max="6" width="6.5703125" style="1" customWidth="1"/>
    <col min="7" max="7" width="8.28515625" style="1" customWidth="1"/>
    <col min="8" max="16" width="11.42578125" style="1"/>
  </cols>
  <sheetData>
    <row r="1" spans="1:16">
      <c r="A1" s="23" t="s">
        <v>65</v>
      </c>
      <c r="B1" s="23"/>
      <c r="C1" s="23"/>
      <c r="D1" s="23"/>
      <c r="E1" s="23"/>
      <c r="F1" s="23"/>
      <c r="G1" s="23"/>
      <c r="H1" s="23"/>
      <c r="I1" s="23"/>
      <c r="J1" s="23"/>
      <c r="K1" s="23"/>
      <c r="L1" s="23"/>
      <c r="M1" s="23"/>
      <c r="N1" s="23"/>
      <c r="O1" s="23"/>
      <c r="P1" s="23"/>
    </row>
    <row r="2" spans="1:16" ht="28.5">
      <c r="A2" s="4" t="s">
        <v>1</v>
      </c>
      <c r="B2" s="11"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spans="1:16">
      <c r="A3" s="27">
        <v>1</v>
      </c>
      <c r="B3" s="6" t="s">
        <v>116</v>
      </c>
      <c r="C3" s="27">
        <v>4</v>
      </c>
      <c r="D3" s="27">
        <v>4</v>
      </c>
      <c r="E3" s="27">
        <v>0</v>
      </c>
      <c r="F3" s="27">
        <v>0</v>
      </c>
      <c r="G3" s="27">
        <v>8</v>
      </c>
      <c r="H3" s="27" t="s">
        <v>36</v>
      </c>
      <c r="I3" s="27"/>
      <c r="J3" s="27"/>
      <c r="K3" s="27">
        <f t="shared" ref="K3:K8" si="0">G3+I3+J3</f>
        <v>8</v>
      </c>
      <c r="L3" s="9">
        <f t="shared" ref="L3:L8" si="1">K3/(C3*2)</f>
        <v>1</v>
      </c>
      <c r="M3" s="27">
        <v>43</v>
      </c>
      <c r="N3" s="27">
        <v>12</v>
      </c>
      <c r="O3" s="27" t="s">
        <v>117</v>
      </c>
      <c r="P3" s="27" t="s">
        <v>118</v>
      </c>
    </row>
    <row r="4" spans="1:16">
      <c r="A4" s="32" t="s">
        <v>68</v>
      </c>
      <c r="B4" s="21" t="s">
        <v>119</v>
      </c>
      <c r="C4" s="32">
        <v>4</v>
      </c>
      <c r="D4" s="32">
        <v>3</v>
      </c>
      <c r="E4" s="32">
        <v>1</v>
      </c>
      <c r="F4" s="32">
        <v>0</v>
      </c>
      <c r="G4" s="32">
        <v>8</v>
      </c>
      <c r="H4" s="32" t="s">
        <v>120</v>
      </c>
      <c r="I4" s="32"/>
      <c r="J4" s="32"/>
      <c r="K4" s="32">
        <f t="shared" si="0"/>
        <v>8</v>
      </c>
      <c r="L4" s="22">
        <f t="shared" si="1"/>
        <v>1</v>
      </c>
      <c r="M4" s="32">
        <v>32</v>
      </c>
      <c r="N4" s="32">
        <v>14</v>
      </c>
      <c r="O4" s="32" t="s">
        <v>24</v>
      </c>
      <c r="P4" s="32" t="s">
        <v>63</v>
      </c>
    </row>
    <row r="5" spans="1:16">
      <c r="A5" s="28" t="s">
        <v>71</v>
      </c>
      <c r="B5" s="7" t="s">
        <v>121</v>
      </c>
      <c r="C5" s="28">
        <v>4</v>
      </c>
      <c r="D5" s="28">
        <v>3</v>
      </c>
      <c r="E5" s="28">
        <v>1</v>
      </c>
      <c r="F5" s="28">
        <v>0</v>
      </c>
      <c r="G5" s="28">
        <v>6</v>
      </c>
      <c r="H5" s="28" t="s">
        <v>18</v>
      </c>
      <c r="I5" s="28"/>
      <c r="J5" s="28"/>
      <c r="K5" s="28">
        <f t="shared" si="0"/>
        <v>6</v>
      </c>
      <c r="L5" s="10">
        <f t="shared" si="1"/>
        <v>0.75</v>
      </c>
      <c r="M5" s="28">
        <v>46</v>
      </c>
      <c r="N5" s="28">
        <v>25</v>
      </c>
      <c r="O5" s="28" t="s">
        <v>122</v>
      </c>
      <c r="P5" s="28" t="s">
        <v>29</v>
      </c>
    </row>
    <row r="6" spans="1:16">
      <c r="A6" s="29">
        <v>4</v>
      </c>
      <c r="B6" s="2" t="s">
        <v>123</v>
      </c>
      <c r="C6" s="30">
        <v>3</v>
      </c>
      <c r="D6" s="30">
        <v>1</v>
      </c>
      <c r="E6" s="30">
        <v>2</v>
      </c>
      <c r="F6" s="30">
        <v>0</v>
      </c>
      <c r="G6" s="30">
        <v>2</v>
      </c>
      <c r="H6" s="30" t="s">
        <v>124</v>
      </c>
      <c r="I6" s="30"/>
      <c r="J6" s="30"/>
      <c r="K6" s="31">
        <f t="shared" si="0"/>
        <v>2</v>
      </c>
      <c r="L6" s="8">
        <f t="shared" si="1"/>
        <v>0.33333333333333331</v>
      </c>
      <c r="M6" s="30">
        <v>19</v>
      </c>
      <c r="N6" s="30">
        <v>27</v>
      </c>
      <c r="O6" s="30" t="s">
        <v>125</v>
      </c>
      <c r="P6" s="30" t="s">
        <v>56</v>
      </c>
    </row>
    <row r="7" spans="1:16">
      <c r="A7" s="29">
        <v>5</v>
      </c>
      <c r="B7" s="2" t="s">
        <v>126</v>
      </c>
      <c r="C7" s="30">
        <v>4</v>
      </c>
      <c r="D7" s="30">
        <v>0</v>
      </c>
      <c r="E7" s="30">
        <v>4</v>
      </c>
      <c r="F7" s="30">
        <v>0</v>
      </c>
      <c r="G7" s="30">
        <v>0</v>
      </c>
      <c r="H7" s="30" t="s">
        <v>44</v>
      </c>
      <c r="I7" s="30"/>
      <c r="J7" s="30"/>
      <c r="K7" s="31">
        <f t="shared" si="0"/>
        <v>0</v>
      </c>
      <c r="L7" s="8">
        <f t="shared" si="1"/>
        <v>0</v>
      </c>
      <c r="M7" s="30">
        <v>18</v>
      </c>
      <c r="N7" s="30">
        <v>46</v>
      </c>
      <c r="O7" s="30" t="s">
        <v>100</v>
      </c>
      <c r="P7" s="30" t="s">
        <v>122</v>
      </c>
    </row>
    <row r="8" spans="1:16">
      <c r="A8" s="29">
        <v>6</v>
      </c>
      <c r="B8" s="2" t="s">
        <v>127</v>
      </c>
      <c r="C8" s="30">
        <v>3</v>
      </c>
      <c r="D8" s="30">
        <v>0</v>
      </c>
      <c r="E8" s="30">
        <v>3</v>
      </c>
      <c r="F8" s="30">
        <v>0</v>
      </c>
      <c r="G8" s="30">
        <v>0</v>
      </c>
      <c r="H8" s="30" t="s">
        <v>44</v>
      </c>
      <c r="I8" s="30"/>
      <c r="J8" s="30"/>
      <c r="K8" s="31">
        <f t="shared" si="0"/>
        <v>0</v>
      </c>
      <c r="L8" s="8">
        <f t="shared" si="1"/>
        <v>0</v>
      </c>
      <c r="M8" s="30">
        <v>12</v>
      </c>
      <c r="N8" s="30">
        <v>46</v>
      </c>
      <c r="O8" s="30" t="s">
        <v>89</v>
      </c>
      <c r="P8" s="30" t="s">
        <v>128</v>
      </c>
    </row>
    <row r="9" spans="1:16">
      <c r="A9" s="25" t="s">
        <v>129</v>
      </c>
      <c r="B9" s="25"/>
      <c r="C9" s="25"/>
      <c r="D9" s="25"/>
      <c r="E9" s="25"/>
      <c r="F9" s="25"/>
      <c r="G9" s="25"/>
      <c r="H9" s="25"/>
      <c r="I9" s="25"/>
      <c r="J9" s="25"/>
      <c r="K9" s="25"/>
      <c r="L9" s="25"/>
      <c r="M9" s="25"/>
      <c r="N9" s="25"/>
      <c r="O9" s="25"/>
      <c r="P9" s="25"/>
    </row>
    <row r="10" spans="1:16">
      <c r="A10" s="23" t="s">
        <v>79</v>
      </c>
      <c r="B10" s="23"/>
      <c r="C10" s="23"/>
      <c r="D10" s="23"/>
      <c r="E10" s="23"/>
      <c r="F10" s="23"/>
      <c r="G10" s="23"/>
      <c r="H10" s="23"/>
      <c r="I10" s="23"/>
      <c r="J10" s="23"/>
      <c r="K10" s="23"/>
      <c r="L10" s="23"/>
      <c r="M10" s="23"/>
      <c r="N10" s="23"/>
      <c r="O10" s="23"/>
      <c r="P10" s="23"/>
    </row>
    <row r="11" spans="1:16" ht="28.5">
      <c r="A11" s="4" t="s">
        <v>1</v>
      </c>
      <c r="B11" s="11" t="s">
        <v>2</v>
      </c>
      <c r="C11" s="4" t="s">
        <v>3</v>
      </c>
      <c r="D11" s="4" t="s">
        <v>4</v>
      </c>
      <c r="E11" s="4" t="s">
        <v>5</v>
      </c>
      <c r="F11" s="4" t="s">
        <v>6</v>
      </c>
      <c r="G11" s="4" t="s">
        <v>7</v>
      </c>
      <c r="H11" s="4" t="s">
        <v>8</v>
      </c>
      <c r="I11" s="4" t="s">
        <v>9</v>
      </c>
      <c r="J11" s="4" t="s">
        <v>10</v>
      </c>
      <c r="K11" s="4" t="s">
        <v>11</v>
      </c>
      <c r="L11" s="4" t="s">
        <v>12</v>
      </c>
      <c r="M11" s="4" t="s">
        <v>13</v>
      </c>
      <c r="N11" s="4" t="s">
        <v>14</v>
      </c>
      <c r="O11" s="4" t="s">
        <v>15</v>
      </c>
      <c r="P11" s="4" t="s">
        <v>16</v>
      </c>
    </row>
    <row r="12" spans="1:16">
      <c r="A12" s="27" t="s">
        <v>80</v>
      </c>
      <c r="B12" s="6" t="s">
        <v>130</v>
      </c>
      <c r="C12" s="27">
        <v>4</v>
      </c>
      <c r="D12" s="27">
        <v>3</v>
      </c>
      <c r="E12" s="27">
        <v>1</v>
      </c>
      <c r="F12" s="27">
        <v>0</v>
      </c>
      <c r="G12" s="27">
        <v>6</v>
      </c>
      <c r="H12" s="27" t="s">
        <v>18</v>
      </c>
      <c r="I12" s="27"/>
      <c r="J12" s="27"/>
      <c r="K12" s="27">
        <f t="shared" ref="K12:K16" si="2">G12+I12+J12</f>
        <v>6</v>
      </c>
      <c r="L12" s="9">
        <f t="shared" ref="L12:L16" si="3">K12/(C12*2)</f>
        <v>0.75</v>
      </c>
      <c r="M12" s="27">
        <v>39</v>
      </c>
      <c r="N12" s="27">
        <v>31</v>
      </c>
      <c r="O12" s="27" t="s">
        <v>99</v>
      </c>
      <c r="P12" s="27" t="s">
        <v>26</v>
      </c>
    </row>
    <row r="13" spans="1:16">
      <c r="A13" s="32" t="s">
        <v>68</v>
      </c>
      <c r="B13" s="21" t="s">
        <v>131</v>
      </c>
      <c r="C13" s="32">
        <v>4</v>
      </c>
      <c r="D13" s="32">
        <v>3</v>
      </c>
      <c r="E13" s="32">
        <v>1</v>
      </c>
      <c r="F13" s="32">
        <v>0</v>
      </c>
      <c r="G13" s="32">
        <v>6</v>
      </c>
      <c r="H13" s="32" t="s">
        <v>18</v>
      </c>
      <c r="I13" s="32"/>
      <c r="J13" s="32"/>
      <c r="K13" s="32">
        <f t="shared" si="2"/>
        <v>6</v>
      </c>
      <c r="L13" s="22">
        <f t="shared" si="3"/>
        <v>0.75</v>
      </c>
      <c r="M13" s="32">
        <v>37</v>
      </c>
      <c r="N13" s="32">
        <v>25</v>
      </c>
      <c r="O13" s="32" t="s">
        <v>82</v>
      </c>
      <c r="P13" s="32" t="s">
        <v>29</v>
      </c>
    </row>
    <row r="14" spans="1:16">
      <c r="A14" s="28" t="s">
        <v>132</v>
      </c>
      <c r="B14" s="7" t="s">
        <v>133</v>
      </c>
      <c r="C14" s="28">
        <v>4</v>
      </c>
      <c r="D14" s="28">
        <v>1</v>
      </c>
      <c r="E14" s="28">
        <v>2</v>
      </c>
      <c r="F14" s="28">
        <v>1</v>
      </c>
      <c r="G14" s="28">
        <v>3</v>
      </c>
      <c r="H14" s="28" t="s">
        <v>134</v>
      </c>
      <c r="I14" s="28"/>
      <c r="J14" s="28"/>
      <c r="K14" s="28">
        <f t="shared" si="2"/>
        <v>3</v>
      </c>
      <c r="L14" s="10">
        <f t="shared" si="3"/>
        <v>0.375</v>
      </c>
      <c r="M14" s="28">
        <v>34</v>
      </c>
      <c r="N14" s="28">
        <v>41</v>
      </c>
      <c r="O14" s="28" t="s">
        <v>87</v>
      </c>
      <c r="P14" s="28" t="s">
        <v>135</v>
      </c>
    </row>
    <row r="15" spans="1:16">
      <c r="A15" s="29" t="s">
        <v>136</v>
      </c>
      <c r="B15" s="2" t="s">
        <v>137</v>
      </c>
      <c r="C15" s="30">
        <v>4</v>
      </c>
      <c r="D15" s="30">
        <v>1</v>
      </c>
      <c r="E15" s="30">
        <v>2</v>
      </c>
      <c r="F15" s="30">
        <v>1</v>
      </c>
      <c r="G15" s="30">
        <v>3</v>
      </c>
      <c r="H15" s="30" t="s">
        <v>28</v>
      </c>
      <c r="I15" s="30"/>
      <c r="J15" s="30"/>
      <c r="K15" s="31">
        <f t="shared" si="2"/>
        <v>3</v>
      </c>
      <c r="L15" s="8">
        <f t="shared" si="3"/>
        <v>0.375</v>
      </c>
      <c r="M15" s="30">
        <v>30</v>
      </c>
      <c r="N15" s="30">
        <v>41</v>
      </c>
      <c r="O15" s="30" t="s">
        <v>32</v>
      </c>
      <c r="P15" s="30" t="s">
        <v>135</v>
      </c>
    </row>
    <row r="16" spans="1:16">
      <c r="A16" s="29">
        <v>5</v>
      </c>
      <c r="B16" s="2" t="s">
        <v>138</v>
      </c>
      <c r="C16" s="30">
        <v>4</v>
      </c>
      <c r="D16" s="30">
        <v>1</v>
      </c>
      <c r="E16" s="30">
        <v>3</v>
      </c>
      <c r="F16" s="30">
        <v>0</v>
      </c>
      <c r="G16" s="30">
        <v>2</v>
      </c>
      <c r="H16" s="30" t="s">
        <v>41</v>
      </c>
      <c r="I16" s="30"/>
      <c r="J16" s="30"/>
      <c r="K16" s="31">
        <f t="shared" si="2"/>
        <v>2</v>
      </c>
      <c r="L16" s="8">
        <f t="shared" si="3"/>
        <v>0.25</v>
      </c>
      <c r="M16" s="30">
        <v>28</v>
      </c>
      <c r="N16" s="30">
        <v>30</v>
      </c>
      <c r="O16" s="30" t="s">
        <v>83</v>
      </c>
      <c r="P16" s="30" t="s">
        <v>32</v>
      </c>
    </row>
    <row r="17" spans="1:16">
      <c r="A17" s="25" t="s">
        <v>139</v>
      </c>
      <c r="B17" s="25"/>
      <c r="C17" s="25"/>
      <c r="D17" s="25"/>
      <c r="E17" s="25"/>
      <c r="F17" s="25"/>
      <c r="G17" s="25"/>
      <c r="H17" s="25"/>
      <c r="I17" s="25"/>
      <c r="J17" s="25"/>
      <c r="K17" s="25"/>
      <c r="L17" s="25"/>
      <c r="M17" s="25"/>
      <c r="N17" s="25"/>
      <c r="O17" s="25"/>
      <c r="P17" s="25"/>
    </row>
    <row r="18" spans="1:16">
      <c r="A18" s="25" t="s">
        <v>140</v>
      </c>
      <c r="B18" s="25"/>
      <c r="C18" s="25"/>
      <c r="D18" s="25"/>
      <c r="E18" s="25"/>
      <c r="F18" s="25"/>
      <c r="G18" s="25"/>
      <c r="H18" s="25"/>
      <c r="I18" s="25"/>
      <c r="J18" s="25"/>
      <c r="K18" s="25"/>
      <c r="L18" s="25"/>
      <c r="M18" s="25"/>
      <c r="N18" s="25"/>
      <c r="O18" s="25"/>
      <c r="P18" s="25"/>
    </row>
    <row r="19" spans="1:16">
      <c r="A19" s="23" t="s">
        <v>91</v>
      </c>
      <c r="B19" s="23"/>
      <c r="C19" s="23"/>
      <c r="D19" s="23"/>
      <c r="E19" s="23"/>
      <c r="F19" s="23"/>
      <c r="G19" s="23"/>
      <c r="H19" s="23"/>
      <c r="I19" s="23"/>
      <c r="J19" s="23"/>
      <c r="K19" s="23"/>
      <c r="L19" s="23"/>
      <c r="M19" s="23"/>
      <c r="N19" s="23"/>
      <c r="O19" s="23"/>
      <c r="P19" s="23"/>
    </row>
    <row r="20" spans="1:16" ht="28.5">
      <c r="A20" s="4" t="s">
        <v>1</v>
      </c>
      <c r="B20" s="11" t="s">
        <v>2</v>
      </c>
      <c r="C20" s="4" t="s">
        <v>3</v>
      </c>
      <c r="D20" s="4" t="s">
        <v>4</v>
      </c>
      <c r="E20" s="4" t="s">
        <v>5</v>
      </c>
      <c r="F20" s="4" t="s">
        <v>6</v>
      </c>
      <c r="G20" s="4" t="s">
        <v>7</v>
      </c>
      <c r="H20" s="4" t="s">
        <v>8</v>
      </c>
      <c r="I20" s="4" t="s">
        <v>9</v>
      </c>
      <c r="J20" s="4" t="s">
        <v>10</v>
      </c>
      <c r="K20" s="4" t="s">
        <v>11</v>
      </c>
      <c r="L20" s="4" t="s">
        <v>12</v>
      </c>
      <c r="M20" s="4" t="s">
        <v>13</v>
      </c>
      <c r="N20" s="4" t="s">
        <v>14</v>
      </c>
      <c r="O20" s="4" t="s">
        <v>15</v>
      </c>
      <c r="P20" s="4" t="s">
        <v>16</v>
      </c>
    </row>
    <row r="21" spans="1:16">
      <c r="A21" s="27">
        <v>1</v>
      </c>
      <c r="B21" s="6" t="s">
        <v>116</v>
      </c>
      <c r="C21" s="27">
        <v>4</v>
      </c>
      <c r="D21" s="27">
        <v>4</v>
      </c>
      <c r="E21" s="27">
        <v>0</v>
      </c>
      <c r="F21" s="27">
        <v>0</v>
      </c>
      <c r="G21" s="27">
        <v>8</v>
      </c>
      <c r="H21" s="27" t="s">
        <v>36</v>
      </c>
      <c r="I21" s="27"/>
      <c r="J21" s="27"/>
      <c r="K21" s="27">
        <v>8</v>
      </c>
      <c r="L21" s="9">
        <v>1</v>
      </c>
      <c r="M21" s="27">
        <v>43</v>
      </c>
      <c r="N21" s="27">
        <v>12</v>
      </c>
      <c r="O21" s="27" t="s">
        <v>117</v>
      </c>
      <c r="P21" s="27" t="s">
        <v>118</v>
      </c>
    </row>
    <row r="22" spans="1:16">
      <c r="A22" s="27">
        <v>2</v>
      </c>
      <c r="B22" s="6" t="s">
        <v>130</v>
      </c>
      <c r="C22" s="27">
        <v>4</v>
      </c>
      <c r="D22" s="27">
        <v>3</v>
      </c>
      <c r="E22" s="27">
        <v>1</v>
      </c>
      <c r="F22" s="27">
        <v>0</v>
      </c>
      <c r="G22" s="27">
        <v>6</v>
      </c>
      <c r="H22" s="27" t="s">
        <v>18</v>
      </c>
      <c r="I22" s="27"/>
      <c r="J22" s="27"/>
      <c r="K22" s="27">
        <v>6</v>
      </c>
      <c r="L22" s="9">
        <v>0.75</v>
      </c>
      <c r="M22" s="27">
        <v>39</v>
      </c>
      <c r="N22" s="27">
        <v>31</v>
      </c>
      <c r="O22" s="27" t="s">
        <v>99</v>
      </c>
      <c r="P22" s="27" t="s">
        <v>26</v>
      </c>
    </row>
    <row r="23" spans="1:16">
      <c r="A23" s="32" t="s">
        <v>71</v>
      </c>
      <c r="B23" s="21" t="s">
        <v>119</v>
      </c>
      <c r="C23" s="32">
        <v>4</v>
      </c>
      <c r="D23" s="32">
        <v>3</v>
      </c>
      <c r="E23" s="32">
        <v>1</v>
      </c>
      <c r="F23" s="32">
        <v>0</v>
      </c>
      <c r="G23" s="32">
        <v>8</v>
      </c>
      <c r="H23" s="32" t="s">
        <v>120</v>
      </c>
      <c r="I23" s="32"/>
      <c r="J23" s="32"/>
      <c r="K23" s="32">
        <v>8</v>
      </c>
      <c r="L23" s="22">
        <v>1</v>
      </c>
      <c r="M23" s="32">
        <v>32</v>
      </c>
      <c r="N23" s="32">
        <v>14</v>
      </c>
      <c r="O23" s="32" t="s">
        <v>24</v>
      </c>
      <c r="P23" s="32" t="s">
        <v>63</v>
      </c>
    </row>
    <row r="24" spans="1:16">
      <c r="A24" s="32" t="s">
        <v>73</v>
      </c>
      <c r="B24" s="21" t="s">
        <v>131</v>
      </c>
      <c r="C24" s="32">
        <v>4</v>
      </c>
      <c r="D24" s="32">
        <v>3</v>
      </c>
      <c r="E24" s="32">
        <v>1</v>
      </c>
      <c r="F24" s="32">
        <v>0</v>
      </c>
      <c r="G24" s="32">
        <v>6</v>
      </c>
      <c r="H24" s="32" t="s">
        <v>18</v>
      </c>
      <c r="I24" s="32"/>
      <c r="J24" s="32"/>
      <c r="K24" s="32">
        <v>6</v>
      </c>
      <c r="L24" s="22">
        <v>0.75</v>
      </c>
      <c r="M24" s="32">
        <v>37</v>
      </c>
      <c r="N24" s="32">
        <v>25</v>
      </c>
      <c r="O24" s="32" t="s">
        <v>82</v>
      </c>
      <c r="P24" s="32" t="s">
        <v>29</v>
      </c>
    </row>
    <row r="25" spans="1:16">
      <c r="A25" s="28">
        <v>5</v>
      </c>
      <c r="B25" s="7" t="s">
        <v>121</v>
      </c>
      <c r="C25" s="28">
        <v>4</v>
      </c>
      <c r="D25" s="28">
        <v>3</v>
      </c>
      <c r="E25" s="28">
        <v>1</v>
      </c>
      <c r="F25" s="28">
        <v>0</v>
      </c>
      <c r="G25" s="28">
        <v>6</v>
      </c>
      <c r="H25" s="28" t="s">
        <v>18</v>
      </c>
      <c r="I25" s="28"/>
      <c r="J25" s="28"/>
      <c r="K25" s="28">
        <v>6</v>
      </c>
      <c r="L25" s="10">
        <v>0.75</v>
      </c>
      <c r="M25" s="28">
        <v>46</v>
      </c>
      <c r="N25" s="28">
        <v>25</v>
      </c>
      <c r="O25" s="28" t="s">
        <v>122</v>
      </c>
      <c r="P25" s="28" t="s">
        <v>29</v>
      </c>
    </row>
    <row r="26" spans="1:16">
      <c r="A26" s="28">
        <v>6</v>
      </c>
      <c r="B26" s="7" t="s">
        <v>133</v>
      </c>
      <c r="C26" s="28">
        <v>4</v>
      </c>
      <c r="D26" s="28">
        <v>1</v>
      </c>
      <c r="E26" s="28">
        <v>2</v>
      </c>
      <c r="F26" s="28">
        <v>1</v>
      </c>
      <c r="G26" s="28">
        <v>3</v>
      </c>
      <c r="H26" s="28" t="s">
        <v>134</v>
      </c>
      <c r="I26" s="28"/>
      <c r="J26" s="28"/>
      <c r="K26" s="28">
        <v>3</v>
      </c>
      <c r="L26" s="10">
        <v>0.375</v>
      </c>
      <c r="M26" s="28">
        <v>34</v>
      </c>
      <c r="N26" s="28">
        <v>41</v>
      </c>
      <c r="O26" s="28" t="s">
        <v>87</v>
      </c>
      <c r="P26" s="28" t="s">
        <v>135</v>
      </c>
    </row>
    <row r="27" spans="1:16">
      <c r="A27" s="25" t="s">
        <v>141</v>
      </c>
      <c r="B27" s="25"/>
      <c r="C27" s="25"/>
      <c r="D27" s="25"/>
      <c r="E27" s="25"/>
      <c r="F27" s="25"/>
      <c r="G27" s="25"/>
      <c r="H27" s="25"/>
      <c r="I27" s="25"/>
      <c r="J27" s="25"/>
      <c r="K27" s="25"/>
      <c r="L27" s="25"/>
      <c r="M27" s="25"/>
      <c r="N27" s="25"/>
      <c r="O27" s="25"/>
      <c r="P27" s="25"/>
    </row>
  </sheetData>
  <mergeCells count="7">
    <mergeCell ref="A27:P27"/>
    <mergeCell ref="A17:P17"/>
    <mergeCell ref="A9:P9"/>
    <mergeCell ref="A1:P1"/>
    <mergeCell ref="A10:P10"/>
    <mergeCell ref="A19:P19"/>
    <mergeCell ref="A18:P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F17DD-24F7-41D1-A3B3-EB2BAA0129D3}">
  <dimension ref="A1:P14"/>
  <sheetViews>
    <sheetView tabSelected="1" workbookViewId="0">
      <selection activeCell="C27" sqref="C27"/>
    </sheetView>
  </sheetViews>
  <sheetFormatPr defaultColWidth="11.42578125" defaultRowHeight="15"/>
  <cols>
    <col min="1" max="1" width="7.42578125" style="1" customWidth="1"/>
    <col min="2" max="2" width="60.7109375" customWidth="1"/>
    <col min="3" max="6" width="6.140625" style="1" customWidth="1"/>
    <col min="7" max="7" width="7.28515625" style="1" customWidth="1"/>
    <col min="8" max="8" width="8" style="1" customWidth="1"/>
    <col min="9" max="12" width="11.42578125" style="1"/>
    <col min="13" max="14" width="6" style="1" customWidth="1"/>
    <col min="15" max="16" width="7.140625" style="1" customWidth="1"/>
  </cols>
  <sheetData>
    <row r="1" spans="1:16">
      <c r="A1" s="23" t="s">
        <v>65</v>
      </c>
      <c r="B1" s="23"/>
      <c r="C1" s="23"/>
      <c r="D1" s="23"/>
      <c r="E1" s="23"/>
      <c r="F1" s="23"/>
      <c r="G1" s="23"/>
      <c r="H1" s="23"/>
      <c r="I1" s="23"/>
      <c r="J1" s="23"/>
      <c r="K1" s="23"/>
      <c r="L1" s="23"/>
      <c r="M1" s="23"/>
      <c r="N1" s="23"/>
      <c r="O1" s="23"/>
      <c r="P1" s="23"/>
    </row>
    <row r="2" spans="1:16" ht="28.5">
      <c r="A2" s="4" t="s">
        <v>1</v>
      </c>
      <c r="B2" s="11"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spans="1:16" ht="15" customHeight="1">
      <c r="A3" s="27" t="s">
        <v>80</v>
      </c>
      <c r="B3" s="6" t="s">
        <v>133</v>
      </c>
      <c r="C3" s="27">
        <v>4</v>
      </c>
      <c r="D3" s="27">
        <v>3</v>
      </c>
      <c r="E3" s="27">
        <v>1</v>
      </c>
      <c r="F3" s="27">
        <v>0</v>
      </c>
      <c r="G3" s="27">
        <v>6</v>
      </c>
      <c r="H3" s="27" t="s">
        <v>18</v>
      </c>
      <c r="I3" s="27"/>
      <c r="J3" s="27"/>
      <c r="K3" s="27">
        <f>G3+I3+J3</f>
        <v>6</v>
      </c>
      <c r="L3" s="9">
        <f>K3/(C3*2)</f>
        <v>0.75</v>
      </c>
      <c r="M3" s="27">
        <v>37</v>
      </c>
      <c r="N3" s="27">
        <v>17</v>
      </c>
      <c r="O3" s="27" t="s">
        <v>82</v>
      </c>
      <c r="P3" s="27" t="s">
        <v>37</v>
      </c>
    </row>
    <row r="4" spans="1:16" ht="15" customHeight="1">
      <c r="A4" s="28" t="s">
        <v>68</v>
      </c>
      <c r="B4" s="7" t="s">
        <v>142</v>
      </c>
      <c r="C4" s="28">
        <v>4</v>
      </c>
      <c r="D4" s="28">
        <v>3</v>
      </c>
      <c r="E4" s="28">
        <v>1</v>
      </c>
      <c r="F4" s="28">
        <v>0</v>
      </c>
      <c r="G4" s="28">
        <v>6</v>
      </c>
      <c r="H4" s="28" t="s">
        <v>18</v>
      </c>
      <c r="I4" s="28"/>
      <c r="J4" s="28"/>
      <c r="K4" s="28">
        <f>G4+I4+J4</f>
        <v>6</v>
      </c>
      <c r="L4" s="10">
        <f>K4/(C4*2)</f>
        <v>0.75</v>
      </c>
      <c r="M4" s="28">
        <v>30</v>
      </c>
      <c r="N4" s="28">
        <v>19</v>
      </c>
      <c r="O4" s="28" t="s">
        <v>32</v>
      </c>
      <c r="P4" s="28" t="s">
        <v>42</v>
      </c>
    </row>
    <row r="5" spans="1:16" ht="15" customHeight="1">
      <c r="A5" s="29" t="s">
        <v>71</v>
      </c>
      <c r="B5" s="2" t="s">
        <v>143</v>
      </c>
      <c r="C5" s="30">
        <v>4</v>
      </c>
      <c r="D5" s="30">
        <v>3</v>
      </c>
      <c r="E5" s="30">
        <v>1</v>
      </c>
      <c r="F5" s="30">
        <v>0</v>
      </c>
      <c r="G5" s="30">
        <v>6</v>
      </c>
      <c r="H5" s="30" t="s">
        <v>18</v>
      </c>
      <c r="I5" s="30"/>
      <c r="J5" s="30"/>
      <c r="K5" s="31">
        <f t="shared" ref="K5:K7" si="0">G5+I5+J5</f>
        <v>6</v>
      </c>
      <c r="L5" s="8">
        <f t="shared" ref="L5:L7" si="1">K5/(C5*2)</f>
        <v>0.75</v>
      </c>
      <c r="M5" s="30">
        <v>31</v>
      </c>
      <c r="N5" s="30">
        <v>18</v>
      </c>
      <c r="O5" s="30" t="s">
        <v>26</v>
      </c>
      <c r="P5" s="30" t="s">
        <v>100</v>
      </c>
    </row>
    <row r="6" spans="1:16" ht="15" customHeight="1">
      <c r="A6" s="29">
        <v>4</v>
      </c>
      <c r="B6" s="2" t="s">
        <v>144</v>
      </c>
      <c r="C6" s="30">
        <v>4</v>
      </c>
      <c r="D6" s="30">
        <v>1</v>
      </c>
      <c r="E6" s="30">
        <v>3</v>
      </c>
      <c r="F6" s="30">
        <v>0</v>
      </c>
      <c r="G6" s="30">
        <v>2</v>
      </c>
      <c r="H6" s="30" t="s">
        <v>41</v>
      </c>
      <c r="I6" s="30"/>
      <c r="J6" s="30"/>
      <c r="K6" s="31">
        <f t="shared" si="0"/>
        <v>2</v>
      </c>
      <c r="L6" s="8">
        <f t="shared" si="1"/>
        <v>0.25</v>
      </c>
      <c r="M6" s="30">
        <v>24</v>
      </c>
      <c r="N6" s="30">
        <v>28</v>
      </c>
      <c r="O6" s="30" t="s">
        <v>23</v>
      </c>
      <c r="P6" s="30" t="s">
        <v>83</v>
      </c>
    </row>
    <row r="7" spans="1:16" ht="15" customHeight="1">
      <c r="A7" s="29">
        <v>5</v>
      </c>
      <c r="B7" s="2" t="s">
        <v>145</v>
      </c>
      <c r="C7" s="30">
        <v>4</v>
      </c>
      <c r="D7" s="30">
        <v>0</v>
      </c>
      <c r="E7" s="30">
        <v>4</v>
      </c>
      <c r="F7" s="30">
        <v>0</v>
      </c>
      <c r="G7" s="30">
        <v>0</v>
      </c>
      <c r="H7" s="30" t="s">
        <v>44</v>
      </c>
      <c r="I7" s="30"/>
      <c r="J7" s="30"/>
      <c r="K7" s="31">
        <f t="shared" si="0"/>
        <v>0</v>
      </c>
      <c r="L7" s="8">
        <f t="shared" si="1"/>
        <v>0</v>
      </c>
      <c r="M7" s="30">
        <v>4</v>
      </c>
      <c r="N7" s="30">
        <v>44</v>
      </c>
      <c r="O7" s="30" t="s">
        <v>146</v>
      </c>
      <c r="P7" s="30" t="s">
        <v>147</v>
      </c>
    </row>
    <row r="8" spans="1:16" ht="27" customHeight="1">
      <c r="A8" s="37" t="s">
        <v>148</v>
      </c>
      <c r="B8" s="38"/>
      <c r="C8" s="38"/>
      <c r="D8" s="38"/>
      <c r="E8" s="38"/>
      <c r="F8" s="38"/>
      <c r="G8" s="38"/>
      <c r="H8" s="38"/>
      <c r="I8" s="38"/>
      <c r="J8" s="38"/>
      <c r="K8" s="38"/>
      <c r="L8" s="38"/>
      <c r="M8" s="38"/>
      <c r="N8" s="38"/>
      <c r="O8" s="38"/>
      <c r="P8" s="39"/>
    </row>
    <row r="9" spans="1:16">
      <c r="A9" s="23" t="s">
        <v>79</v>
      </c>
      <c r="B9" s="23"/>
      <c r="C9" s="23"/>
      <c r="D9" s="23"/>
      <c r="E9" s="23"/>
      <c r="F9" s="23"/>
      <c r="G9" s="23"/>
      <c r="H9" s="23"/>
      <c r="I9" s="23"/>
      <c r="J9" s="23"/>
      <c r="K9" s="23"/>
      <c r="L9" s="23"/>
      <c r="M9" s="23"/>
      <c r="N9" s="23"/>
      <c r="O9" s="23"/>
      <c r="P9" s="23"/>
    </row>
    <row r="10" spans="1:16" ht="28.5">
      <c r="A10" s="4" t="s">
        <v>1</v>
      </c>
      <c r="B10" s="11" t="s">
        <v>2</v>
      </c>
      <c r="C10" s="4" t="s">
        <v>3</v>
      </c>
      <c r="D10" s="4" t="s">
        <v>4</v>
      </c>
      <c r="E10" s="4" t="s">
        <v>5</v>
      </c>
      <c r="F10" s="4" t="s">
        <v>6</v>
      </c>
      <c r="G10" s="4" t="s">
        <v>7</v>
      </c>
      <c r="H10" s="4" t="s">
        <v>8</v>
      </c>
      <c r="I10" s="4" t="s">
        <v>9</v>
      </c>
      <c r="J10" s="4" t="s">
        <v>10</v>
      </c>
      <c r="K10" s="4" t="s">
        <v>11</v>
      </c>
      <c r="L10" s="4" t="s">
        <v>12</v>
      </c>
      <c r="M10" s="4" t="s">
        <v>13</v>
      </c>
      <c r="N10" s="4" t="s">
        <v>14</v>
      </c>
      <c r="O10" s="4" t="s">
        <v>15</v>
      </c>
      <c r="P10" s="4" t="s">
        <v>16</v>
      </c>
    </row>
    <row r="11" spans="1:16" ht="15" customHeight="1">
      <c r="A11" s="27">
        <v>1</v>
      </c>
      <c r="B11" s="6" t="s">
        <v>149</v>
      </c>
      <c r="C11" s="27">
        <v>4</v>
      </c>
      <c r="D11" s="27">
        <v>4</v>
      </c>
      <c r="E11" s="27">
        <v>0</v>
      </c>
      <c r="F11" s="27">
        <v>0</v>
      </c>
      <c r="G11" s="27">
        <v>8</v>
      </c>
      <c r="H11" s="27" t="s">
        <v>36</v>
      </c>
      <c r="I11" s="27">
        <v>-1</v>
      </c>
      <c r="J11" s="27"/>
      <c r="K11" s="27">
        <f t="shared" ref="K11:K14" si="2">G11+I11+J11</f>
        <v>7</v>
      </c>
      <c r="L11" s="9">
        <f t="shared" ref="L11:L14" si="3">K11/(C11*2)</f>
        <v>0.875</v>
      </c>
      <c r="M11" s="27">
        <v>45</v>
      </c>
      <c r="N11" s="27">
        <v>14</v>
      </c>
      <c r="O11" s="27" t="s">
        <v>150</v>
      </c>
      <c r="P11" s="27" t="s">
        <v>63</v>
      </c>
    </row>
    <row r="12" spans="1:16" ht="15" customHeight="1">
      <c r="A12" s="28">
        <v>2</v>
      </c>
      <c r="B12" s="7" t="s">
        <v>151</v>
      </c>
      <c r="C12" s="28">
        <v>4</v>
      </c>
      <c r="D12" s="28">
        <v>3</v>
      </c>
      <c r="E12" s="28">
        <v>1</v>
      </c>
      <c r="F12" s="28">
        <v>0</v>
      </c>
      <c r="G12" s="28">
        <v>6</v>
      </c>
      <c r="H12" s="28" t="s">
        <v>18</v>
      </c>
      <c r="I12" s="28"/>
      <c r="J12" s="28"/>
      <c r="K12" s="28">
        <f t="shared" si="2"/>
        <v>6</v>
      </c>
      <c r="L12" s="10">
        <f t="shared" si="3"/>
        <v>0.75</v>
      </c>
      <c r="M12" s="28">
        <v>35</v>
      </c>
      <c r="N12" s="28">
        <v>24</v>
      </c>
      <c r="O12" s="28" t="s">
        <v>45</v>
      </c>
      <c r="P12" s="28" t="s">
        <v>23</v>
      </c>
    </row>
    <row r="13" spans="1:16" ht="15" customHeight="1">
      <c r="A13" s="29">
        <v>3</v>
      </c>
      <c r="B13" s="2" t="s">
        <v>152</v>
      </c>
      <c r="C13" s="30">
        <v>4</v>
      </c>
      <c r="D13" s="30">
        <v>1</v>
      </c>
      <c r="E13" s="30">
        <v>3</v>
      </c>
      <c r="F13" s="30">
        <v>0</v>
      </c>
      <c r="G13" s="30">
        <v>2</v>
      </c>
      <c r="H13" s="30" t="s">
        <v>41</v>
      </c>
      <c r="I13" s="30"/>
      <c r="J13" s="30"/>
      <c r="K13" s="31">
        <f t="shared" si="2"/>
        <v>2</v>
      </c>
      <c r="L13" s="8">
        <f t="shared" si="3"/>
        <v>0.25</v>
      </c>
      <c r="M13" s="30">
        <v>23</v>
      </c>
      <c r="N13" s="30">
        <v>31</v>
      </c>
      <c r="O13" s="30" t="s">
        <v>70</v>
      </c>
      <c r="P13" s="30" t="s">
        <v>26</v>
      </c>
    </row>
    <row r="14" spans="1:16" ht="15" customHeight="1">
      <c r="A14" s="29">
        <v>4</v>
      </c>
      <c r="B14" s="2" t="s">
        <v>153</v>
      </c>
      <c r="C14" s="30">
        <v>4</v>
      </c>
      <c r="D14" s="30">
        <v>0</v>
      </c>
      <c r="E14" s="30">
        <v>4</v>
      </c>
      <c r="F14" s="30">
        <v>0</v>
      </c>
      <c r="G14" s="30">
        <v>0</v>
      </c>
      <c r="H14" s="30" t="s">
        <v>44</v>
      </c>
      <c r="I14" s="30"/>
      <c r="J14" s="30"/>
      <c r="K14" s="31">
        <f t="shared" si="2"/>
        <v>0</v>
      </c>
      <c r="L14" s="8">
        <f t="shared" si="3"/>
        <v>0</v>
      </c>
      <c r="M14" s="30">
        <v>14</v>
      </c>
      <c r="N14" s="30">
        <v>48</v>
      </c>
      <c r="O14" s="30" t="s">
        <v>63</v>
      </c>
      <c r="P14" s="30" t="s">
        <v>154</v>
      </c>
    </row>
  </sheetData>
  <mergeCells count="3">
    <mergeCell ref="A1:P1"/>
    <mergeCell ref="A9:P9"/>
    <mergeCell ref="A8:P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3bf13c-22d7-4baa-89f7-2007721e7c1d">
      <Terms xmlns="http://schemas.microsoft.com/office/infopath/2007/PartnerControls"/>
    </lcf76f155ced4ddcb4097134ff3c332f>
    <TaxCatchAll xmlns="1e349be7-034f-46a2-8787-6c204a73a8b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00C28D167934147BFE6949011029747" ma:contentTypeVersion="17" ma:contentTypeDescription="Crée un document." ma:contentTypeScope="" ma:versionID="e75230d8192ec8a64438a6280bea5aa4">
  <xsd:schema xmlns:xsd="http://www.w3.org/2001/XMLSchema" xmlns:xs="http://www.w3.org/2001/XMLSchema" xmlns:p="http://schemas.microsoft.com/office/2006/metadata/properties" xmlns:ns2="c93bf13c-22d7-4baa-89f7-2007721e7c1d" xmlns:ns3="1e349be7-034f-46a2-8787-6c204a73a8b2" targetNamespace="http://schemas.microsoft.com/office/2006/metadata/properties" ma:root="true" ma:fieldsID="c7cf2111139dc7837a7ffbc7bdbb28db" ns2:_="" ns3:_="">
    <xsd:import namespace="c93bf13c-22d7-4baa-89f7-2007721e7c1d"/>
    <xsd:import namespace="1e349be7-034f-46a2-8787-6c204a73a8b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bjectDetectorVersions" minOccurs="0"/>
                <xsd:element ref="ns2:MediaServiceOCR"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3bf13c-22d7-4baa-89f7-2007721e7c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Balises d’images" ma:readOnly="false" ma:fieldId="{5cf76f15-5ced-4ddc-b409-7134ff3c332f}" ma:taxonomyMulti="true" ma:sspId="6760a3ea-2c97-4b25-af4d-1ca638169ff8"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349be7-034f-46a2-8787-6c204a73a8b2" elementFormDefault="qualified">
    <xsd:import namespace="http://schemas.microsoft.com/office/2006/documentManagement/types"/>
    <xsd:import namespace="http://schemas.microsoft.com/office/infopath/2007/PartnerControls"/>
    <xsd:element name="SharedWithUsers" ma:index="12"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Partagé avec détails" ma:internalName="SharedWithDetails" ma:readOnly="true">
      <xsd:simpleType>
        <xsd:restriction base="dms:Note">
          <xsd:maxLength value="255"/>
        </xsd:restriction>
      </xsd:simpleType>
    </xsd:element>
    <xsd:element name="TaxCatchAll" ma:index="18" nillable="true" ma:displayName="Taxonomy Catch All Column" ma:hidden="true" ma:list="{d92350d3-3d52-41ea-83e9-5a073ae0e288}" ma:internalName="TaxCatchAll" ma:showField="CatchAllData" ma:web="1e349be7-034f-46a2-8787-6c204a73a8b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78555D-BAD4-406A-8828-FA3ECA4FAAAC}"/>
</file>

<file path=customXml/itemProps2.xml><?xml version="1.0" encoding="utf-8"?>
<ds:datastoreItem xmlns:ds="http://schemas.openxmlformats.org/officeDocument/2006/customXml" ds:itemID="{40B1B40F-23D7-4C43-A010-EB5A78712C09}"/>
</file>

<file path=customXml/itemProps3.xml><?xml version="1.0" encoding="utf-8"?>
<ds:datastoreItem xmlns:ds="http://schemas.openxmlformats.org/officeDocument/2006/customXml" ds:itemID="{5EBC1DD6-700D-44E3-9E11-2DE2655C84F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Dominic Bolduc</dc:creator>
  <cp:keywords/>
  <dc:description/>
  <cp:lastModifiedBy/>
  <cp:revision/>
  <dcterms:created xsi:type="dcterms:W3CDTF">2026-09-02T14:43:30Z</dcterms:created>
  <dcterms:modified xsi:type="dcterms:W3CDTF">2026-09-03T16:53:02Z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0x010100500C28D167934147BFE6949011029747</vt:lpwstr>
  </property>
</Properties>
</file>